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Доументы\Прайс-листы\2022\Прайс-листы 6 Июня 2022\"/>
    </mc:Choice>
  </mc:AlternateContent>
  <xr:revisionPtr revIDLastSave="0" documentId="13_ncr:1_{589363ED-F424-4E40-B2AB-E86EFD971304}" xr6:coauthVersionLast="47" xr6:coauthVersionMax="47" xr10:uidLastSave="{00000000-0000-0000-0000-000000000000}"/>
  <bookViews>
    <workbookView xWindow="-120" yWindow="-120" windowWidth="29040" windowHeight="15840" tabRatio="937" activeTab="15" xr2:uid="{00000000-000D-0000-FFFF-FFFF00000000}"/>
  </bookViews>
  <sheets>
    <sheet name="ОГЛАВЛЕНИЕ" sheetId="61" r:id="rId1"/>
    <sheet name="СФ.00 " sheetId="1" r:id="rId2"/>
    <sheet name="СУФ.00 " sheetId="2" r:id="rId3"/>
    <sheet name="5СФ.00" sheetId="3" r:id="rId4"/>
    <sheet name="ЦФ.00, ЦП.00" sheetId="4" r:id="rId5"/>
    <sheet name="2ЦФ.00, 2ЦП.00" sheetId="5" r:id="rId6"/>
    <sheet name="ЦУФ.00 " sheetId="73" r:id="rId7"/>
    <sheet name="ЦР.00" sheetId="8" r:id="rId8"/>
    <sheet name="СП.00 " sheetId="83" r:id="rId9"/>
    <sheet name="СФ.01" sheetId="10" r:id="rId10"/>
    <sheet name="СП.01 " sheetId="84" r:id="rId11"/>
    <sheet name="СУФ.01 " sheetId="12" r:id="rId12"/>
    <sheet name="5СП.00" sheetId="20" r:id="rId13"/>
    <sheet name="ТГ.00,ТТ.00" sheetId="51" r:id="rId14"/>
    <sheet name="ТТ СР.00" sheetId="52" r:id="rId15"/>
    <sheet name="10нж45фт ЛФ.01 " sheetId="88" r:id="rId16"/>
    <sheet name="ЦФ.01, ЦП.01 " sheetId="18" r:id="rId17"/>
    <sheet name="2ЦФ.01, 2ЦП.01 " sheetId="19" r:id="rId18"/>
    <sheet name="ГАЗ ЦФ.00, ГАЗ ЦП.00 " sheetId="81" r:id="rId19"/>
    <sheet name="ГАЗ 2ЦФ.00, ГАЗ 2ЦП.00" sheetId="82" r:id="rId20"/>
    <sheet name="ЦФП.00" sheetId="23" r:id="rId21"/>
    <sheet name="2ЦФП.00" sheetId="24" r:id="rId22"/>
    <sheet name="Балансировочный сп" sheetId="26" r:id="rId23"/>
    <sheet name="Регулирующий пп" sheetId="27" r:id="rId24"/>
    <sheet name="Регулирующимй сп" sheetId="28" r:id="rId25"/>
    <sheet name="ЦФИ.00, ЦПИ.00" sheetId="31" r:id="rId26"/>
    <sheet name="ЦРИ.00" sheetId="32" r:id="rId27"/>
    <sheet name="ЦФ.00  с УЗНД" sheetId="33" r:id="rId28"/>
    <sheet name="ЦП.00  с УЗНД" sheetId="34" r:id="rId29"/>
    <sheet name="10нж45(46,47)фт ЦФ(ЦП).01" sheetId="85" r:id="rId30"/>
    <sheet name="10нж45(46,47)фт 2ЦФ(2ЦП).01" sheetId="86" r:id="rId31"/>
    <sheet name="10нж46(47)фт ЦР.01" sheetId="87" r:id="rId32"/>
    <sheet name=" ЦШ.00 (01)" sheetId="68" r:id="rId33"/>
    <sheet name=" ЦР.01 " sheetId="35" r:id="rId34"/>
    <sheet name="3ЦП 00 ECOMAST " sheetId="44" r:id="rId35"/>
    <sheet name="3ЦП 01 ECOMAST" sheetId="45" r:id="rId36"/>
    <sheet name="3ЦПП.00 ECOMAST" sheetId="47" r:id="rId37"/>
    <sheet name="3ЦПП.01 ECOMAST" sheetId="48" r:id="rId38"/>
    <sheet name="3ЦтП.00.10 ECOMAST" sheetId="50" r:id="rId39"/>
    <sheet name="Под ПРИВОД" sheetId="67" r:id="rId40"/>
    <sheet name="ЗД 32ч29р ЛФ, 32с29р ЛФ (2)" sheetId="76" r:id="rId41"/>
    <sheet name="Фильтр сетчатый" sheetId="77" r:id="rId42"/>
    <sheet name="Фильтр сетчатый магнитный" sheetId="78" r:id="rId43"/>
  </sheets>
  <definedNames>
    <definedName name="Print_Area" localSheetId="33">' ЦР.01 '!$A$3:$H$22</definedName>
    <definedName name="Print_Area" localSheetId="32">' ЦШ.00 (01)'!$A$3:$F$17</definedName>
    <definedName name="Print_Area" localSheetId="30">'10нж45(46,47)фт 2ЦФ(2ЦП).01'!$A$3:$K$31</definedName>
    <definedName name="Print_Area" localSheetId="29">'10нж45(46,47)фт ЦФ(ЦП).01'!$A$3:$K$32</definedName>
    <definedName name="Print_Area" localSheetId="15">'10нж45фт ЛФ.01 '!$A$3:$D$8</definedName>
    <definedName name="Print_Area" localSheetId="31">'10нж46(47)фт ЦР.01'!$A$2:$I$21</definedName>
    <definedName name="Print_Area" localSheetId="5">'2ЦФ.00, 2ЦП.00'!$A$3:$H$33</definedName>
    <definedName name="Print_Area" localSheetId="17">'2ЦФ.01, 2ЦП.01 '!$A$2:$H$29</definedName>
    <definedName name="Print_Area" localSheetId="34">'3ЦП 00 ECOMAST '!$A$1:$G$25</definedName>
    <definedName name="Print_Area" localSheetId="35">'3ЦП 01 ECOMAST'!$A$2:$G$25</definedName>
    <definedName name="Print_Area" localSheetId="12">'5СП.00'!$A$2:$G$29</definedName>
    <definedName name="Print_Area" localSheetId="3">'5СФ.00'!$A$2:$G$29</definedName>
    <definedName name="Print_Area" localSheetId="40">'ЗД 32ч29р ЛФ, 32с29р ЛФ (2)'!$A$3:$B$19</definedName>
    <definedName name="Print_Area" localSheetId="0">ОГЛАВЛЕНИЕ!$A$1:$E$49</definedName>
    <definedName name="Print_Area" localSheetId="8">'СП.00 '!$A$3:$G$41</definedName>
    <definedName name="Print_Area" localSheetId="10">'СП.01 '!$A$2:$G$42</definedName>
    <definedName name="Print_Area" localSheetId="2">'СУФ.00 '!$A$3:$D$27</definedName>
    <definedName name="Print_Area" localSheetId="1">'СФ.00 '!$A$3:$G$41</definedName>
    <definedName name="Print_Area" localSheetId="9">СФ.01!$A$3:$G$41</definedName>
    <definedName name="Print_Area" localSheetId="7">ЦР.00!$A$3:$H$22</definedName>
    <definedName name="Print_Area" localSheetId="26">ЦРИ.00!$A$3:$C$20</definedName>
    <definedName name="Print_Area" localSheetId="4">'ЦФ.00, ЦП.00'!$A$3:$H$34</definedName>
    <definedName name="Print_Area" localSheetId="16">'ЦФ.01, ЦП.01 '!$A$2:$H$30</definedName>
    <definedName name="_xlnm.Print_Area" localSheetId="33">' ЦР.01 '!$A$1:$H$24</definedName>
    <definedName name="_xlnm.Print_Area" localSheetId="32">' ЦШ.00 (01)'!$A$1:$F$19</definedName>
    <definedName name="_xlnm.Print_Area" localSheetId="30">'10нж45(46,47)фт 2ЦФ(2ЦП).01'!$A$1:$K$33</definedName>
    <definedName name="_xlnm.Print_Area" localSheetId="29">'10нж45(46,47)фт ЦФ(ЦП).01'!$A$1:$K$34</definedName>
    <definedName name="_xlnm.Print_Area" localSheetId="15">'10нж45фт ЛФ.01 '!$A$1:$C$29</definedName>
    <definedName name="_xlnm.Print_Area" localSheetId="31">'10нж46(47)фт ЦР.01'!$A$1:$I$22</definedName>
    <definedName name="_xlnm.Print_Area" localSheetId="5">'2ЦФ.00, 2ЦП.00'!$A$1:$H$35</definedName>
    <definedName name="_xlnm.Print_Area" localSheetId="17">'2ЦФ.01, 2ЦП.01 '!$A$1:$H$32</definedName>
    <definedName name="_xlnm.Print_Area" localSheetId="21">'2ЦФП.00'!$A$1:$E$23</definedName>
    <definedName name="_xlnm.Print_Area" localSheetId="34">'3ЦП 00 ECOMAST '!$A$1:$G$26</definedName>
    <definedName name="_xlnm.Print_Area" localSheetId="35">'3ЦП 01 ECOMAST'!$A$1:$G$26</definedName>
    <definedName name="_xlnm.Print_Area" localSheetId="36">'3ЦПП.00 ECOMAST'!$A$1:$G$26</definedName>
    <definedName name="_xlnm.Print_Area" localSheetId="37">'3ЦПП.01 ECOMAST'!$A$1:$G$26</definedName>
    <definedName name="_xlnm.Print_Area" localSheetId="38">'3ЦтП.00.10 ECOMAST'!$A$1:$E$47</definedName>
    <definedName name="_xlnm.Print_Area" localSheetId="12">'5СП.00'!$A$1:$G$31</definedName>
    <definedName name="_xlnm.Print_Area" localSheetId="3">'5СФ.00'!$A$1:$G$31</definedName>
    <definedName name="_xlnm.Print_Area" localSheetId="22">'Балансировочный сп'!$A$1:$H$26</definedName>
    <definedName name="_xlnm.Print_Area" localSheetId="19">'ГАЗ 2ЦФ.00, ГАЗ 2ЦП.00'!$A$1:$K$32</definedName>
    <definedName name="_xlnm.Print_Area" localSheetId="18">'ГАЗ ЦФ.00, ГАЗ ЦП.00 '!$A$1:$K$33</definedName>
    <definedName name="_xlnm.Print_Area" localSheetId="40">'ЗД 32ч29р ЛФ, 32с29р ЛФ (2)'!$A$1:$C$21</definedName>
    <definedName name="_xlnm.Print_Area" localSheetId="39">'Под ПРИВОД'!$A$1:$G$12</definedName>
    <definedName name="_xlnm.Print_Area" localSheetId="23">'Регулирующий пп'!$A$1:$H$26</definedName>
    <definedName name="_xlnm.Print_Area" localSheetId="24">'Регулирующимй сп'!$A$1:$H$26</definedName>
    <definedName name="_xlnm.Print_Area" localSheetId="8">'СП.00 '!$A$1:$G$43</definedName>
    <definedName name="_xlnm.Print_Area" localSheetId="10">'СП.01 '!$A$1:$G$44</definedName>
    <definedName name="_xlnm.Print_Area" localSheetId="2">'СУФ.00 '!$A$1:$D$29</definedName>
    <definedName name="_xlnm.Print_Area" localSheetId="11">'СУФ.01 '!$A$1:$D$28</definedName>
    <definedName name="_xlnm.Print_Area" localSheetId="1">'СФ.00 '!$A$1:$G$43</definedName>
    <definedName name="_xlnm.Print_Area" localSheetId="9">СФ.01!$A$1:$G$43</definedName>
    <definedName name="_xlnm.Print_Area" localSheetId="13">'ТГ.00,ТТ.00'!$A$1:$E$24</definedName>
    <definedName name="_xlnm.Print_Area" localSheetId="14">'ТТ СР.00'!$A$1:$D$22</definedName>
    <definedName name="_xlnm.Print_Area" localSheetId="41">'Фильтр сетчатый'!$A$1:$C$23</definedName>
    <definedName name="_xlnm.Print_Area" localSheetId="42">'Фильтр сетчатый магнитный'!$A$1:$E$18</definedName>
    <definedName name="_xlnm.Print_Area" localSheetId="28">'ЦП.00  с УЗНД'!$A$1:$E$36</definedName>
    <definedName name="_xlnm.Print_Area" localSheetId="7">ЦР.00!$A$1:$H$24</definedName>
    <definedName name="_xlnm.Print_Area" localSheetId="26">ЦРИ.00!$A$1:$C$22</definedName>
    <definedName name="_xlnm.Print_Area" localSheetId="6">'ЦУФ.00 '!$A$1:$D$30</definedName>
    <definedName name="_xlnm.Print_Area" localSheetId="27">'ЦФ.00  с УЗНД'!$A$1:$H$36</definedName>
    <definedName name="_xlnm.Print_Area" localSheetId="4">'ЦФ.00, ЦП.00'!$A$1:$H$36</definedName>
    <definedName name="_xlnm.Print_Area" localSheetId="16">'ЦФ.01, ЦП.01 '!$A$1:$H$33</definedName>
    <definedName name="_xlnm.Print_Area" localSheetId="25">'ЦФИ.00, ЦПИ.00'!$A$1:$H$24</definedName>
    <definedName name="_xlnm.Print_Area" localSheetId="20">ЦФП.00!$A$1:$E$24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25" i="86" l="1"/>
  <c r="N24" i="86"/>
  <c r="K24" i="86"/>
  <c r="G23" i="86"/>
  <c r="D23" i="86"/>
  <c r="K22" i="86"/>
  <c r="G22" i="86"/>
  <c r="D22" i="86"/>
  <c r="G21" i="86"/>
  <c r="D21" i="86"/>
  <c r="N20" i="86"/>
  <c r="K20" i="86"/>
  <c r="G20" i="86"/>
  <c r="D20" i="86"/>
  <c r="N19" i="86"/>
  <c r="K19" i="86"/>
  <c r="G19" i="86"/>
  <c r="D19" i="86"/>
  <c r="N18" i="86"/>
  <c r="K18" i="86"/>
  <c r="G18" i="86"/>
  <c r="D18" i="86"/>
  <c r="K17" i="86"/>
  <c r="G17" i="86"/>
  <c r="D17" i="86"/>
  <c r="K16" i="86"/>
  <c r="G16" i="86"/>
  <c r="D16" i="86"/>
  <c r="K15" i="86"/>
  <c r="D15" i="86"/>
  <c r="K14" i="86"/>
  <c r="D14" i="86"/>
  <c r="K13" i="86"/>
  <c r="D13" i="86"/>
  <c r="K12" i="86"/>
  <c r="D12" i="86"/>
  <c r="K11" i="86"/>
  <c r="D11" i="86"/>
  <c r="K26" i="85"/>
  <c r="G26" i="85"/>
  <c r="D26" i="85"/>
  <c r="K25" i="85"/>
  <c r="G25" i="85"/>
  <c r="D25" i="85"/>
  <c r="K24" i="85"/>
  <c r="G24" i="85"/>
  <c r="D24" i="85"/>
  <c r="N23" i="85"/>
  <c r="K23" i="85"/>
  <c r="G23" i="85"/>
  <c r="D23" i="85"/>
  <c r="K22" i="85"/>
  <c r="G22" i="85"/>
  <c r="D22" i="85"/>
  <c r="N21" i="85"/>
  <c r="K21" i="85"/>
  <c r="G21" i="85"/>
  <c r="D21" i="85"/>
  <c r="N20" i="85"/>
  <c r="K20" i="85"/>
  <c r="G20" i="85"/>
  <c r="D20" i="85"/>
  <c r="N19" i="85"/>
  <c r="K19" i="85"/>
  <c r="G19" i="85"/>
  <c r="D19" i="85"/>
  <c r="K18" i="85"/>
  <c r="G18" i="85"/>
  <c r="D18" i="85"/>
  <c r="K17" i="85"/>
  <c r="G17" i="85"/>
  <c r="D17" i="85"/>
  <c r="K16" i="85"/>
  <c r="D16" i="85"/>
  <c r="K15" i="85"/>
  <c r="D15" i="85"/>
  <c r="K14" i="85"/>
  <c r="D14" i="85"/>
  <c r="K13" i="85"/>
  <c r="D13" i="85"/>
  <c r="K12" i="85"/>
  <c r="D12" i="85"/>
  <c r="K11" i="85"/>
  <c r="D11" i="85"/>
  <c r="I22" i="51" l="1"/>
  <c r="E16" i="78" l="1"/>
  <c r="E15" i="78"/>
  <c r="E14" i="78"/>
  <c r="E13" i="78"/>
  <c r="E12" i="78"/>
  <c r="E11" i="78"/>
  <c r="E10" i="78"/>
  <c r="E10" i="50" l="1"/>
  <c r="E11" i="50"/>
  <c r="E12" i="50"/>
  <c r="E13" i="50"/>
  <c r="E14" i="50"/>
  <c r="E15" i="50"/>
  <c r="E16" i="50"/>
  <c r="E17" i="50"/>
  <c r="E18" i="50"/>
  <c r="E19" i="50"/>
  <c r="E20" i="50"/>
  <c r="E21" i="50"/>
  <c r="E22" i="50"/>
  <c r="E23" i="50"/>
  <c r="E24" i="50"/>
  <c r="E25" i="50"/>
  <c r="E26" i="50"/>
  <c r="E27" i="50"/>
  <c r="E28" i="50"/>
  <c r="E29" i="50"/>
  <c r="E30" i="50"/>
  <c r="E31" i="50"/>
  <c r="E32" i="50"/>
  <c r="E33" i="50"/>
  <c r="E34" i="50"/>
  <c r="E35" i="50"/>
  <c r="E36" i="50"/>
  <c r="E37" i="50"/>
  <c r="E38" i="50"/>
  <c r="E39" i="50"/>
  <c r="E40" i="50"/>
  <c r="E41" i="50"/>
  <c r="E42" i="50"/>
  <c r="E43" i="50"/>
  <c r="E44" i="50"/>
  <c r="E45" i="50"/>
  <c r="H21" i="51" l="1"/>
  <c r="H20" i="51"/>
  <c r="H19" i="51"/>
  <c r="H18" i="51"/>
  <c r="H17" i="51"/>
  <c r="H16" i="51"/>
  <c r="H15" i="51"/>
  <c r="H14" i="51"/>
  <c r="H13" i="51"/>
  <c r="H12" i="51"/>
  <c r="H11" i="51"/>
  <c r="K11" i="18" l="1"/>
  <c r="K22" i="4" l="1"/>
  <c r="K21" i="4"/>
  <c r="K20" i="4"/>
  <c r="K19" i="4"/>
</calcChain>
</file>

<file path=xl/sharedStrings.xml><?xml version="1.0" encoding="utf-8"?>
<sst xmlns="http://schemas.openxmlformats.org/spreadsheetml/2006/main" count="2175" uniqueCount="386">
  <si>
    <t>Рабочая среда: вода, газ, нефтепродукты и 
другие, нетоксичные и неагрессивные, нейтральные кматериалам деталей крана</t>
  </si>
  <si>
    <t>Диаметр 
(DN)</t>
  </si>
  <si>
    <t>Без НДС</t>
  </si>
  <si>
    <t>с рукояткой</t>
  </si>
  <si>
    <t>с редуктором</t>
  </si>
  <si>
    <t>DN10</t>
  </si>
  <si>
    <t>DN15</t>
  </si>
  <si>
    <t>DN20</t>
  </si>
  <si>
    <t>DN25</t>
  </si>
  <si>
    <t>DN32</t>
  </si>
  <si>
    <t>DN40</t>
  </si>
  <si>
    <t>DN50</t>
  </si>
  <si>
    <t>DN65/50</t>
  </si>
  <si>
    <t>DN65</t>
  </si>
  <si>
    <t>DN80</t>
  </si>
  <si>
    <t>DN100/80</t>
  </si>
  <si>
    <t>DN100</t>
  </si>
  <si>
    <t>DN125/100</t>
  </si>
  <si>
    <t>DN125</t>
  </si>
  <si>
    <t>DN150/100</t>
  </si>
  <si>
    <t>DN150</t>
  </si>
  <si>
    <t>DN200/150</t>
  </si>
  <si>
    <t>DN200</t>
  </si>
  <si>
    <t>DN250/200</t>
  </si>
  <si>
    <t>DN250*</t>
  </si>
  <si>
    <t>DN300/250*</t>
  </si>
  <si>
    <t>DN300*</t>
  </si>
  <si>
    <t>DN350/300*</t>
  </si>
  <si>
    <t>DN350*</t>
  </si>
  <si>
    <t>по запросу</t>
  </si>
  <si>
    <t>DN400*</t>
  </si>
  <si>
    <t>DN500/400*</t>
  </si>
  <si>
    <t>DN500*</t>
  </si>
  <si>
    <t>DN600*</t>
  </si>
  <si>
    <t>DN700*</t>
  </si>
  <si>
    <t>* C DN250  шаровой кран укомплектован редуктором</t>
  </si>
  <si>
    <t>Рабочая среда:  пар, вода</t>
  </si>
  <si>
    <t>Давление (PN)</t>
  </si>
  <si>
    <t>Под заказ изготавливаются с комбинированным типом присоединения (фланец/приварка)</t>
  </si>
  <si>
    <r>
      <t xml:space="preserve">Сталь </t>
    </r>
    <r>
      <rPr>
        <b/>
        <sz val="10"/>
        <color rgb="FFFF0000"/>
        <rFont val="Arial"/>
        <family val="2"/>
        <charset val="204"/>
      </rPr>
      <t>20</t>
    </r>
    <r>
      <rPr>
        <b/>
        <sz val="10"/>
        <color theme="1"/>
        <rFont val="Arial"/>
        <family val="2"/>
        <charset val="204"/>
      </rPr>
      <t>,  температура: от -40°С до +200°С</t>
    </r>
  </si>
  <si>
    <t>DN20/15</t>
  </si>
  <si>
    <t xml:space="preserve">DN25/20 </t>
  </si>
  <si>
    <t>DN32/25</t>
  </si>
  <si>
    <t>DN40/32</t>
  </si>
  <si>
    <t>DN50/40</t>
  </si>
  <si>
    <t>DN80/65</t>
  </si>
  <si>
    <t>DN150/125</t>
  </si>
  <si>
    <t>DN400/300*</t>
  </si>
  <si>
    <t>DN600/500*</t>
  </si>
  <si>
    <t>DN700/600*</t>
  </si>
  <si>
    <t>Диаметр (DN)</t>
  </si>
  <si>
    <t>108 мм</t>
  </si>
  <si>
    <t>117 мм</t>
  </si>
  <si>
    <t>127 мм</t>
  </si>
  <si>
    <t>140 мм</t>
  </si>
  <si>
    <t>165 мм</t>
  </si>
  <si>
    <t>180 мм</t>
  </si>
  <si>
    <t>200 мм</t>
  </si>
  <si>
    <t>210 мм</t>
  </si>
  <si>
    <t>230 мм</t>
  </si>
  <si>
    <t>255 мм</t>
  </si>
  <si>
    <t>280 мм</t>
  </si>
  <si>
    <t>330 мм</t>
  </si>
  <si>
    <t>Давление 
(PN)</t>
  </si>
  <si>
    <t>3/8”</t>
  </si>
  <si>
    <t>3/4”</t>
  </si>
  <si>
    <t>½”</t>
  </si>
  <si>
    <t>1”</t>
  </si>
  <si>
    <t>1 1/4”</t>
  </si>
  <si>
    <t>1 1/2”</t>
  </si>
  <si>
    <t>2”</t>
  </si>
  <si>
    <t>2  1/2”</t>
  </si>
  <si>
    <t>3”</t>
  </si>
  <si>
    <t>4”</t>
  </si>
  <si>
    <t>До DN50 изготавливаются так же краны со штуцерным присоединением                                                                
или комбинированным штуцер/муфта</t>
  </si>
  <si>
    <t>DN25/20</t>
  </si>
  <si>
    <t xml:space="preserve">DN25 </t>
  </si>
  <si>
    <t xml:space="preserve">DN40/32 </t>
  </si>
  <si>
    <t>Резьба 
(G)</t>
  </si>
  <si>
    <t>* С DN250 шаровой кран укомплектован редуктором</t>
  </si>
  <si>
    <t>DN150 редуктор только для PN40</t>
  </si>
  <si>
    <t>DN200/150 редуктор только для PN40</t>
  </si>
  <si>
    <r>
      <t xml:space="preserve">Сталь </t>
    </r>
    <r>
      <rPr>
        <b/>
        <sz val="10"/>
        <color rgb="FFFF0000"/>
        <rFont val="Arial"/>
        <family val="2"/>
        <charset val="204"/>
      </rPr>
      <t>09Г2С</t>
    </r>
    <r>
      <rPr>
        <b/>
        <sz val="10"/>
        <color theme="1"/>
        <rFont val="Arial"/>
        <family val="2"/>
        <charset val="204"/>
      </rPr>
      <t>,  температура: от -60°С до +200°С</t>
    </r>
  </si>
  <si>
    <t>DN200*</t>
  </si>
  <si>
    <t>* С DN250 диаметра шаровой кран укомплектован редуктором</t>
  </si>
  <si>
    <r>
      <t xml:space="preserve">Краны шаровые цельносварные
</t>
    </r>
    <r>
      <rPr>
        <sz val="10"/>
        <color rgb="FFFF0000"/>
        <rFont val="Arial"/>
        <family val="2"/>
        <charset val="204"/>
      </rPr>
      <t>заказные позиции</t>
    </r>
  </si>
  <si>
    <t>DN250/200*</t>
  </si>
  <si>
    <t>* С  DN300/250 кран укомплектован редутором</t>
  </si>
  <si>
    <t>цена</t>
  </si>
  <si>
    <t>ЦрФ(П) фланцевый (под приварку)  равнопроцентный</t>
  </si>
  <si>
    <t>ЦлФ(П) фланцевый (под приварку) линейный</t>
  </si>
  <si>
    <t>ЦрФ(П) фланцевый (под приварку) равнопроцентный</t>
  </si>
  <si>
    <t>Давление
(PN)</t>
  </si>
  <si>
    <t>Диаметр
 (DN)</t>
  </si>
  <si>
    <t>Рабочая среда: природный, сжиженный газы, нефть, бензин и 
другие диэлектрические среды, нейтральные к материалам деталей крана</t>
  </si>
  <si>
    <t>Резьба (G)</t>
  </si>
  <si>
    <t>Длина штока 
до 1000 мм</t>
  </si>
  <si>
    <t>Длина штока 
до 1500 мм</t>
  </si>
  <si>
    <t>Длина штока 
до 2000 мм</t>
  </si>
  <si>
    <t>Длина штока 
до 2500 мм</t>
  </si>
  <si>
    <t>Длина штока 
до 3000 мм</t>
  </si>
  <si>
    <t xml:space="preserve">* С редуктором </t>
  </si>
  <si>
    <t>* С редуктором</t>
  </si>
  <si>
    <t>* C редуктором</t>
  </si>
  <si>
    <t>Н=500-700</t>
  </si>
  <si>
    <t>Н=700-1000</t>
  </si>
  <si>
    <t>Н=1100-1800</t>
  </si>
  <si>
    <t>Н=1800-3000</t>
  </si>
  <si>
    <t>Н=600-800</t>
  </si>
  <si>
    <t>Н=800-1200</t>
  </si>
  <si>
    <t>Н=1200-1900</t>
  </si>
  <si>
    <t>Н=1500-2500</t>
  </si>
  <si>
    <t>Н=700-900</t>
  </si>
  <si>
    <t>Н=900-1300</t>
  </si>
  <si>
    <t>Н=1300-2000</t>
  </si>
  <si>
    <t>Н=2000-2500</t>
  </si>
  <si>
    <t>Прочее</t>
  </si>
  <si>
    <t>ЗАПОРНАЯ АРМАТУРА ДЛЯ ВОДЫ, ГАЗА и НЕФТЕПРОДУКТОВ</t>
  </si>
  <si>
    <t>наименовании линейки</t>
  </si>
  <si>
    <t>Маркировка</t>
  </si>
  <si>
    <t>Страница</t>
  </si>
  <si>
    <t>примечания</t>
  </si>
  <si>
    <r>
      <t xml:space="preserve">Кран шаровой сборный </t>
    </r>
    <r>
      <rPr>
        <b/>
        <sz val="14"/>
        <color rgb="FFFF0000"/>
        <rFont val="Calibri"/>
        <family val="2"/>
        <charset val="204"/>
        <scheme val="minor"/>
      </rPr>
      <t>складские позиции</t>
    </r>
  </si>
  <si>
    <t xml:space="preserve">11с67п СФ.00 </t>
  </si>
  <si>
    <t>прайс</t>
  </si>
  <si>
    <t>11с67п СУФ.00</t>
  </si>
  <si>
    <t xml:space="preserve">11с67п 5СФ.00 </t>
  </si>
  <si>
    <r>
      <t xml:space="preserve">Кран шаровой цельносварной </t>
    </r>
    <r>
      <rPr>
        <b/>
        <sz val="14"/>
        <color rgb="FFFF0000"/>
        <rFont val="Calibri"/>
        <family val="2"/>
        <charset val="204"/>
        <scheme val="minor"/>
      </rPr>
      <t>складские позиции</t>
    </r>
  </si>
  <si>
    <t>11с67п ЦУФ.00</t>
  </si>
  <si>
    <t>11с67п 2ЦП.00, 11с67п 2ЦФ.00</t>
  </si>
  <si>
    <t xml:space="preserve">11с67п ЦФ.00, 11с67п ЦП.00 </t>
  </si>
  <si>
    <r>
      <t xml:space="preserve">Кран шаровой сборный </t>
    </r>
    <r>
      <rPr>
        <b/>
        <sz val="13"/>
        <color rgb="FFFF0000"/>
        <rFont val="Calibri"/>
        <family val="2"/>
        <charset val="204"/>
        <scheme val="minor"/>
      </rPr>
      <t>заказные позиции</t>
    </r>
  </si>
  <si>
    <t>11с67п СУФ.01</t>
  </si>
  <si>
    <t>Нержавеющие литые</t>
  </si>
  <si>
    <t>10нж45фт ЛФ.01</t>
  </si>
  <si>
    <t xml:space="preserve">11с67п 5СП.00 </t>
  </si>
  <si>
    <t>11с67п СФ.01</t>
  </si>
  <si>
    <r>
      <t xml:space="preserve">Кран шаровой цельносварной </t>
    </r>
    <r>
      <rPr>
        <b/>
        <sz val="13"/>
        <color rgb="FFFF0000"/>
        <rFont val="Calibri"/>
        <family val="2"/>
        <charset val="204"/>
        <scheme val="minor"/>
      </rPr>
      <t>заказные позиции</t>
    </r>
  </si>
  <si>
    <t>Балансировочные стандартный проход</t>
  </si>
  <si>
    <t xml:space="preserve">11с67п 11ЦрФ.00; 11ЦлФ.00; 11ЦрП.00; 11ЦлП.00  </t>
  </si>
  <si>
    <t>Регулирующие полный проход</t>
  </si>
  <si>
    <t xml:space="preserve">11с67п 12ЦрФ.00; 12ЦлФ.00; 12ЦрП.00; 12ЦлП.00  </t>
  </si>
  <si>
    <t>Регулирующие стандартный проход</t>
  </si>
  <si>
    <t>11с67п 12ЦрФ.00; 12ЦлФ.00; 12ЦрП.00; 12ЦлП.00</t>
  </si>
  <si>
    <t>11с67п ЦР.01</t>
  </si>
  <si>
    <t>Трехходовой фланцевый</t>
  </si>
  <si>
    <t>Нержавеющие муфтовые</t>
  </si>
  <si>
    <t>10нж45фт ЦР.01, 10нж46фт ЦР.01, 10нж47фт ЦР.01</t>
  </si>
  <si>
    <t>11с67п2ЦП.01, 11с67п2ЦФ.01</t>
  </si>
  <si>
    <t xml:space="preserve">11с67пЦФ.01, 11с67пЦП.01 </t>
  </si>
  <si>
    <t xml:space="preserve">ФС46с3фт ЛФ.00, ФС46ч3фт ЛФ.00, ФС46нж3фт ЛФ.00 </t>
  </si>
  <si>
    <t>Фильтр сетчатый магнитный</t>
  </si>
  <si>
    <t xml:space="preserve">ФС М 46ч3фт, ФС М 46с3фт   </t>
  </si>
  <si>
    <t>Затворы дисковые  литые запорно-регулирующие</t>
  </si>
  <si>
    <t>3Д32ч29рЛМ.00, 3Д32с44рЛМ.00</t>
  </si>
  <si>
    <t>Тел.: +7 (495) 223-74-04</t>
  </si>
  <si>
    <t>Изолирующие фланцевый, под приварку</t>
  </si>
  <si>
    <t>11с67п ЦФИ.00, 11с67п ЦПИ.00</t>
  </si>
  <si>
    <t>11с67п ЦРИ.00</t>
  </si>
  <si>
    <t>Изолирующие муфтовые</t>
  </si>
  <si>
    <t>С устройством защиты олт неанкционированного доступа (УЗНД), фланцевые</t>
  </si>
  <si>
    <t>С устройством защиты олт неанкционированного доступа (УЗНД), под приварку</t>
  </si>
  <si>
    <t>11с67п ЦП.00 с УЗНД</t>
  </si>
  <si>
    <t>11с67п ЦФ.00 с УЗНД</t>
  </si>
  <si>
    <t>Фильтр сетчатый</t>
  </si>
  <si>
    <t>Цена по запросу</t>
  </si>
  <si>
    <t>фланцевый и под приварку</t>
  </si>
  <si>
    <t xml:space="preserve"> Давление: PN16; PN25; PN40</t>
  </si>
  <si>
    <t>Диаметр: от DN10 до DN500</t>
  </si>
  <si>
    <t>Под ПРИВОД</t>
  </si>
  <si>
    <t xml:space="preserve">11с67п СФ.00.0 </t>
  </si>
  <si>
    <t>11с67п ТТ СР.00</t>
  </si>
  <si>
    <t>11с67п ТГ.00, 11с67п ТТ.00</t>
  </si>
  <si>
    <t>11с67п ЦШ.00, 11с67п ЦШ.01</t>
  </si>
  <si>
    <t xml:space="preserve">11с67п ЦР.00 </t>
  </si>
  <si>
    <t>Рабочая среда: воздух, вода, газ, масла, топливо, нефтепродукты</t>
  </si>
  <si>
    <t>DN250</t>
  </si>
  <si>
    <t>С удлиненным шпинделем с покрытием ECOMAST, ст 20</t>
  </si>
  <si>
    <t>С удлиненным шпинделем с покрытием ECOMAST, ст 09Г2С</t>
  </si>
  <si>
    <t xml:space="preserve">С удлиненным шпинделем с ПЭ патрубками с покрытием ECOMAST E280, ст 20 </t>
  </si>
  <si>
    <t>С удлиненным шпинделем с ПЭ патрубками с покрытием ECOMAST E280, ст 09Г2С</t>
  </si>
  <si>
    <t>11с67п 3ЦП.00 ECOMAST</t>
  </si>
  <si>
    <t>11с67п 3ЦП.01 ECOMAST</t>
  </si>
  <si>
    <t>11с67п 3ЦПП.00 ECOMAST</t>
  </si>
  <si>
    <t>11с67п 3ЦПП.01 ECOMAST</t>
  </si>
  <si>
    <t>С удлинённым телескопическим шпинделем, ст 20</t>
  </si>
  <si>
    <t>Штуцерный ст 20 и 09Г2С</t>
  </si>
  <si>
    <t>Фланцевые, ст 20</t>
  </si>
  <si>
    <t>Укороченные, ст 20</t>
  </si>
  <si>
    <t>Для ПАРА, фланцевые, ст 20</t>
  </si>
  <si>
    <t>Полный проход, ст 20</t>
  </si>
  <si>
    <t>Стандартный проход, ст 20</t>
  </si>
  <si>
    <t>Укороченные по длине задвижки, ст 20</t>
  </si>
  <si>
    <r>
      <t xml:space="preserve">Сталь </t>
    </r>
    <r>
      <rPr>
        <b/>
        <sz val="10"/>
        <color rgb="FFFF0000"/>
        <rFont val="Arial"/>
        <family val="2"/>
        <charset val="204"/>
      </rPr>
      <t>20</t>
    </r>
    <r>
      <rPr>
        <b/>
        <sz val="10"/>
        <rFont val="Arial"/>
        <family val="2"/>
        <charset val="204"/>
      </rPr>
      <t>, температура: от - 40°С до + 250°С</t>
    </r>
  </si>
  <si>
    <t>DN150 с редуктором</t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</si>
  <si>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для пара</t>
    </r>
    <r>
      <rPr>
        <b/>
        <sz val="10"/>
        <color theme="1"/>
        <rFont val="Arial"/>
        <family val="2"/>
        <charset val="204"/>
      </rPr>
      <t xml:space="preserve"> </t>
    </r>
    <r>
      <rPr>
        <b/>
        <sz val="10"/>
        <color rgb="FFFF0000"/>
        <rFont val="Arial"/>
        <family val="2"/>
        <charset val="204"/>
      </rPr>
      <t>разборный фланцевый</t>
    </r>
    <r>
      <rPr>
        <b/>
        <sz val="10"/>
        <color theme="1"/>
        <rFont val="Arial"/>
        <family val="2"/>
        <charset val="204"/>
      </rPr>
      <t xml:space="preserve">, 
цена с НДС (руб.) </t>
    </r>
  </si>
  <si>
    <t xml:space="preserve">Цена </t>
  </si>
  <si>
    <r>
      <t xml:space="preserve">Кран шаровой разборный </t>
    </r>
    <r>
      <rPr>
        <b/>
        <sz val="10"/>
        <color rgb="FFFF0000"/>
        <rFont val="Arial"/>
        <family val="2"/>
        <charset val="204"/>
      </rPr>
      <t>под приварку</t>
    </r>
    <r>
      <rPr>
        <b/>
        <sz val="10"/>
        <color theme="1"/>
        <rFont val="Arial"/>
        <family val="2"/>
        <charset val="204"/>
      </rPr>
      <t xml:space="preserve">, цена с НДС (руб.) 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</si>
  <si>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разборный трехходовой флвнцевый</t>
    </r>
    <r>
      <rPr>
        <b/>
        <sz val="10"/>
        <color theme="1"/>
        <rFont val="Arial"/>
        <family val="2"/>
        <charset val="204"/>
      </rPr>
      <t>, 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</si>
  <si>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разборный трехходовой муфтовый</t>
    </r>
    <r>
      <rPr>
        <b/>
        <sz val="10"/>
        <color theme="1"/>
        <rFont val="Arial"/>
        <family val="2"/>
        <charset val="204"/>
      </rPr>
      <t>, цена с НДС (руб.)</t>
    </r>
  </si>
  <si>
    <t>Цена</t>
  </si>
  <si>
    <r>
      <t xml:space="preserve">Сталь </t>
    </r>
    <r>
      <rPr>
        <b/>
        <sz val="10"/>
        <color rgb="FFFF0000"/>
        <rFont val="Arial"/>
        <family val="2"/>
        <charset val="204"/>
      </rPr>
      <t>09Г2С</t>
    </r>
    <r>
      <rPr>
        <b/>
        <sz val="10"/>
        <color theme="1"/>
        <rFont val="Arial"/>
        <family val="2"/>
        <charset val="204"/>
      </rPr>
      <t>, температура: от - 60°С до + 200°С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</si>
  <si>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 кмбинированным соединением (приварной/фланцевый) стандартнопроходной</t>
    </r>
    <r>
      <rPr>
        <b/>
        <sz val="10"/>
        <color theme="1"/>
        <rFont val="Arial"/>
        <family val="2"/>
        <charset val="204"/>
      </rPr>
      <t>, 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</si>
  <si>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 кмбинированным соединением (приварной/фланцевый) полнопроходной</t>
    </r>
    <r>
      <rPr>
        <b/>
        <sz val="10"/>
        <color theme="1"/>
        <rFont val="Arial"/>
        <family val="2"/>
        <charset val="204"/>
      </rPr>
      <t>, 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</si>
  <si>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балансировочный фланцевый</t>
    </r>
    <r>
      <rPr>
        <b/>
        <sz val="10"/>
        <rFont val="Arial"/>
        <family val="2"/>
        <charset val="204"/>
      </rPr>
      <t>, 
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</si>
  <si>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балансировочный под приварку</t>
    </r>
    <r>
      <rPr>
        <b/>
        <sz val="10"/>
        <rFont val="Arial"/>
        <family val="2"/>
        <charset val="204"/>
      </rPr>
      <t>, 
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</si>
  <si>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регулирующий полнопроходной фланцевый</t>
    </r>
    <r>
      <rPr>
        <b/>
        <sz val="10"/>
        <rFont val="Arial"/>
        <family val="2"/>
        <charset val="204"/>
      </rPr>
      <t>, 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</si>
  <si>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регулирующий полнопроходной под приварку</t>
    </r>
    <r>
      <rPr>
        <b/>
        <sz val="10"/>
        <rFont val="Arial"/>
        <family val="2"/>
        <charset val="204"/>
      </rPr>
      <t>, 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</si>
  <si>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регулирующий стандартнопроходной фланцевый</t>
    </r>
    <r>
      <rPr>
        <b/>
        <sz val="10"/>
        <rFont val="Arial"/>
        <family val="2"/>
        <charset val="204"/>
      </rPr>
      <t>, 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</si>
  <si>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регулирующий стандартнопроходной под приварку</t>
    </r>
    <r>
      <rPr>
        <b/>
        <sz val="10"/>
        <rFont val="Arial"/>
        <family val="2"/>
        <charset val="204"/>
      </rPr>
      <t>, цена с НДС (руб.)</t>
    </r>
  </si>
  <si>
    <r>
      <t xml:space="preserve">Кран шаовой </t>
    </r>
    <r>
      <rPr>
        <b/>
        <sz val="10"/>
        <color rgb="FFFF0000"/>
        <rFont val="Arial"/>
        <family val="2"/>
        <charset val="204"/>
      </rPr>
      <t>цельносварной фланцевый с УЗНД</t>
    </r>
    <r>
      <rPr>
        <b/>
        <sz val="10"/>
        <color theme="1"/>
        <rFont val="Arial"/>
        <family val="2"/>
        <charset val="204"/>
      </rPr>
      <t>, цена с НДС (руб.)</t>
    </r>
  </si>
  <si>
    <r>
      <t xml:space="preserve">Кран шаовой </t>
    </r>
    <r>
      <rPr>
        <b/>
        <sz val="10"/>
        <color rgb="FFFF0000"/>
        <rFont val="Arial"/>
        <family val="2"/>
        <charset val="204"/>
      </rPr>
      <t>цельносварной под приварку с УЗНД</t>
    </r>
    <r>
      <rPr>
        <b/>
        <sz val="10"/>
        <color theme="1"/>
        <rFont val="Arial"/>
        <family val="2"/>
        <charset val="204"/>
      </rPr>
      <t>, цена с НДС (руб.)</t>
    </r>
  </si>
  <si>
    <r>
      <t xml:space="preserve">Сталь </t>
    </r>
    <r>
      <rPr>
        <b/>
        <sz val="10"/>
        <color rgb="FFFF0000"/>
        <rFont val="Arial"/>
        <family val="2"/>
        <charset val="204"/>
      </rPr>
      <t>20</t>
    </r>
    <r>
      <rPr>
        <b/>
        <sz val="10"/>
        <color theme="1"/>
        <rFont val="Arial"/>
        <family val="2"/>
        <charset val="204"/>
      </rPr>
      <t xml:space="preserve">,  температура: от -40°С до +200°С
Сталь </t>
    </r>
    <r>
      <rPr>
        <b/>
        <sz val="10"/>
        <color rgb="FFFF0000"/>
        <rFont val="Arial"/>
        <family val="2"/>
        <charset val="204"/>
      </rPr>
      <t>09Г2С</t>
    </r>
    <r>
      <rPr>
        <b/>
        <sz val="10"/>
        <color theme="1"/>
        <rFont val="Arial"/>
        <family val="2"/>
        <charset val="204"/>
      </rPr>
      <t>,  температура: от -60°С до +200°С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</si>
  <si>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 удлиненным шпинделем под приварку</t>
    </r>
    <r>
      <rPr>
        <b/>
        <sz val="10"/>
        <color theme="1"/>
        <rFont val="Arial"/>
        <family val="2"/>
        <charset val="204"/>
      </rPr>
      <t>, 
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</si>
  <si>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 ПЭ патрубками с удлиненным шпинделем под приварку</t>
    </r>
    <r>
      <rPr>
        <b/>
        <sz val="10"/>
        <color theme="1"/>
        <rFont val="Arial"/>
        <family val="2"/>
        <charset val="204"/>
      </rPr>
      <t>, цена с НДС (руб.)</t>
    </r>
  </si>
  <si>
    <t>11с67п 3ЦтП.00.10 ECOMAST</t>
  </si>
  <si>
    <r>
      <t xml:space="preserve">Сталь </t>
    </r>
    <r>
      <rPr>
        <b/>
        <sz val="10"/>
        <color rgb="FFFF0000"/>
        <rFont val="Arial"/>
        <family val="2"/>
        <charset val="204"/>
      </rPr>
      <t>20</t>
    </r>
    <r>
      <rPr>
        <b/>
        <sz val="10"/>
        <color theme="1"/>
        <rFont val="Arial"/>
        <family val="2"/>
        <charset val="204"/>
      </rPr>
      <t>, температура: от - 40°С до + 250°С</t>
    </r>
  </si>
  <si>
    <r>
      <t xml:space="preserve">Сталь </t>
    </r>
    <r>
      <rPr>
        <b/>
        <sz val="10"/>
        <color rgb="FFFF0000"/>
        <rFont val="Arial"/>
        <family val="2"/>
        <charset val="204"/>
      </rPr>
      <t>20</t>
    </r>
    <r>
      <rPr>
        <b/>
        <sz val="10"/>
        <rFont val="Arial"/>
        <family val="2"/>
        <charset val="204"/>
      </rPr>
      <t>,</t>
    </r>
    <r>
      <rPr>
        <b/>
        <sz val="10"/>
        <color rgb="FFFF0000"/>
        <rFont val="Arial"/>
        <family val="2"/>
        <charset val="204"/>
      </rPr>
      <t xml:space="preserve"> </t>
    </r>
    <r>
      <rPr>
        <b/>
        <sz val="10"/>
        <color theme="1"/>
        <rFont val="Arial"/>
        <family val="2"/>
        <charset val="204"/>
      </rPr>
      <t>температура: от -40ºС  до +200ºС</t>
    </r>
  </si>
  <si>
    <r>
      <t>Сталь</t>
    </r>
    <r>
      <rPr>
        <b/>
        <sz val="10"/>
        <color rgb="FFFF0000"/>
        <rFont val="Arial"/>
        <family val="2"/>
        <charset val="204"/>
      </rPr>
      <t xml:space="preserve"> 20</t>
    </r>
    <r>
      <rPr>
        <b/>
        <sz val="10"/>
        <rFont val="Arial"/>
        <family val="2"/>
        <charset val="204"/>
      </rPr>
      <t>,  температура: от -40°С до +200°С</t>
    </r>
  </si>
  <si>
    <r>
      <t xml:space="preserve">Сталь </t>
    </r>
    <r>
      <rPr>
        <b/>
        <sz val="10"/>
        <color rgb="FFFF0000"/>
        <rFont val="Arial"/>
        <family val="2"/>
        <charset val="204"/>
      </rPr>
      <t>09Г2С</t>
    </r>
    <r>
      <rPr>
        <b/>
        <sz val="10"/>
        <color theme="1"/>
        <rFont val="Arial"/>
        <family val="2"/>
        <charset val="204"/>
      </rPr>
      <t>,  температура: от -40°С до +200°С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</si>
  <si>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укороченный фланцевый</t>
    </r>
    <r>
      <rPr>
        <b/>
        <sz val="10"/>
        <color theme="1"/>
        <rFont val="Arial"/>
        <family val="2"/>
        <charset val="204"/>
      </rPr>
      <t>, 
цена с НДС (руб.)</t>
    </r>
  </si>
  <si>
    <t>Строительная длина</t>
  </si>
  <si>
    <r>
      <t xml:space="preserve">Краны шаровые цельносварные
</t>
    </r>
    <r>
      <rPr>
        <b/>
        <sz val="11"/>
        <color rgb="FFFF0000"/>
        <rFont val="Arial"/>
        <family val="2"/>
        <charset val="204"/>
      </rPr>
      <t>складские позиции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</si>
  <si>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полнопроходной фланцевый</t>
    </r>
    <r>
      <rPr>
        <b/>
        <sz val="10"/>
        <rFont val="Arial"/>
        <family val="2"/>
        <charset val="204"/>
      </rPr>
      <t>, 
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</si>
  <si>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полнопроходной под приварку</t>
    </r>
    <r>
      <rPr>
        <b/>
        <sz val="10"/>
        <rFont val="Arial"/>
        <family val="2"/>
        <charset val="204"/>
      </rPr>
      <t>, 
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</si>
  <si>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стандартнопроходной под приварку</t>
    </r>
    <r>
      <rPr>
        <b/>
        <sz val="10"/>
        <rFont val="Arial"/>
        <family val="2"/>
        <charset val="204"/>
      </rPr>
      <t>, цена с НДС (руб.)</t>
    </r>
  </si>
  <si>
    <t xml:space="preserve">ЗД 32ч29р ЛФ, ЗД 32с29р ЛФ   
ЗАТВОР ДИСКОВЫЙ ЛИТОЙ </t>
  </si>
  <si>
    <r>
      <t xml:space="preserve">Чугун </t>
    </r>
    <r>
      <rPr>
        <b/>
        <sz val="10"/>
        <color rgb="FFFF0000"/>
        <rFont val="Arial"/>
        <family val="2"/>
        <charset val="204"/>
      </rPr>
      <t>СЧ18</t>
    </r>
    <r>
      <rPr>
        <b/>
        <sz val="10"/>
        <rFont val="Arial"/>
        <family val="2"/>
        <charset val="204"/>
      </rPr>
      <t>, температура: от -15°С до +180°С
Сталь</t>
    </r>
    <r>
      <rPr>
        <b/>
        <sz val="10"/>
        <color rgb="FFFF0000"/>
        <rFont val="Arial"/>
        <family val="2"/>
        <charset val="204"/>
      </rPr>
      <t xml:space="preserve"> 20</t>
    </r>
    <r>
      <rPr>
        <b/>
        <sz val="10"/>
        <rFont val="Arial"/>
        <family val="2"/>
        <charset val="204"/>
      </rPr>
      <t xml:space="preserve">, температура: от -40°С до +180°С </t>
    </r>
  </si>
  <si>
    <r>
      <t xml:space="preserve">ЗД 32с29р ЛФ 
Затвор дисковый </t>
    </r>
    <r>
      <rPr>
        <b/>
        <sz val="10"/>
        <color rgb="FFFF0000"/>
        <rFont val="Arial"/>
        <family val="2"/>
        <charset val="204"/>
      </rPr>
      <t>стальной</t>
    </r>
    <r>
      <rPr>
        <b/>
        <sz val="10"/>
        <color theme="1"/>
        <rFont val="Arial"/>
        <family val="2"/>
        <charset val="204"/>
      </rPr>
      <t xml:space="preserve"> литой межфланцевый</t>
    </r>
  </si>
  <si>
    <t>Фильтр сетчатый
ФС 46ч3фт ЛФ.00 чугун, ФС 46с3фт ЛФ.00 сталь</t>
  </si>
  <si>
    <r>
      <t xml:space="preserve">Чугун </t>
    </r>
    <r>
      <rPr>
        <b/>
        <sz val="10"/>
        <color rgb="FFFF0000"/>
        <rFont val="Arial"/>
        <family val="2"/>
        <charset val="204"/>
      </rPr>
      <t>СЧ18</t>
    </r>
    <r>
      <rPr>
        <b/>
        <sz val="10"/>
        <color theme="1"/>
        <rFont val="Arial"/>
        <family val="2"/>
        <charset val="204"/>
      </rPr>
      <t xml:space="preserve">, темература от -15°С до +300°С
Сталь </t>
    </r>
    <r>
      <rPr>
        <b/>
        <sz val="10"/>
        <color rgb="FFFF0000"/>
        <rFont val="Arial"/>
        <family val="2"/>
        <charset val="204"/>
      </rPr>
      <t>20</t>
    </r>
    <r>
      <rPr>
        <b/>
        <sz val="10"/>
        <color theme="1"/>
        <rFont val="Arial"/>
        <family val="2"/>
        <charset val="204"/>
      </rPr>
      <t xml:space="preserve">, температура от -40°С до +400°С </t>
    </r>
  </si>
  <si>
    <t>Рабочая среда: вода, газ, нефтепродукты и 
другие нетоксичные и неагрессивные среды, нейтральные к материалам деталей фильтра</t>
  </si>
  <si>
    <t>Фильтр сетчатый магнитный
ФС М46ч3фт ЛФ.00 чугун, ФС М46с3фт ЛФ.00 сталь</t>
  </si>
  <si>
    <r>
      <t xml:space="preserve">Чугун </t>
    </r>
    <r>
      <rPr>
        <b/>
        <sz val="10"/>
        <color rgb="FFFF0000"/>
        <rFont val="Arial"/>
        <family val="2"/>
        <charset val="204"/>
      </rPr>
      <t>СЧ18</t>
    </r>
    <r>
      <rPr>
        <b/>
        <sz val="10"/>
        <color theme="1"/>
        <rFont val="Arial"/>
        <family val="2"/>
        <charset val="204"/>
      </rPr>
      <t xml:space="preserve">, темература от -15°С до +120°С
Сталь </t>
    </r>
    <r>
      <rPr>
        <b/>
        <sz val="10"/>
        <color rgb="FFFF0000"/>
        <rFont val="Arial"/>
        <family val="2"/>
        <charset val="204"/>
      </rPr>
      <t>20</t>
    </r>
    <r>
      <rPr>
        <b/>
        <sz val="10"/>
        <color theme="1"/>
        <rFont val="Arial"/>
        <family val="2"/>
        <charset val="204"/>
      </rPr>
      <t xml:space="preserve">, температура от -40°С до +120°С </t>
    </r>
  </si>
  <si>
    <r>
      <t xml:space="preserve">ФС М46ч3фт.00 
Фильтр сетчатый </t>
    </r>
    <r>
      <rPr>
        <b/>
        <sz val="10"/>
        <color rgb="FFFF0000"/>
        <rFont val="Arial"/>
        <family val="2"/>
        <charset val="204"/>
      </rPr>
      <t xml:space="preserve">чугунный </t>
    </r>
    <r>
      <rPr>
        <b/>
        <sz val="10"/>
        <color theme="1"/>
        <rFont val="Arial"/>
        <family val="2"/>
        <charset val="204"/>
      </rPr>
      <t xml:space="preserve">
</t>
    </r>
    <r>
      <rPr>
        <b/>
        <sz val="10"/>
        <color rgb="FFFF0000"/>
        <rFont val="Arial"/>
        <family val="2"/>
        <charset val="204"/>
      </rPr>
      <t>магнитный</t>
    </r>
    <r>
      <rPr>
        <b/>
        <sz val="10"/>
        <color theme="1"/>
        <rFont val="Arial"/>
        <family val="2"/>
        <charset val="204"/>
      </rPr>
      <t xml:space="preserve"> литой фланцевый</t>
    </r>
  </si>
  <si>
    <r>
      <t xml:space="preserve">ФС М46с3фт.00
Фильтр сетчатый </t>
    </r>
    <r>
      <rPr>
        <b/>
        <sz val="10"/>
        <color rgb="FFFF0000"/>
        <rFont val="Arial"/>
        <family val="2"/>
        <charset val="204"/>
      </rPr>
      <t>стальной</t>
    </r>
    <r>
      <rPr>
        <b/>
        <sz val="10"/>
        <color theme="1"/>
        <rFont val="Arial"/>
        <family val="2"/>
        <charset val="204"/>
      </rPr>
      <t xml:space="preserve"> 
магнитный литой фланцевый</t>
    </r>
  </si>
  <si>
    <t>Нержавеющие полный проход</t>
  </si>
  <si>
    <t xml:space="preserve">10нж45фт ЦФ.01, 10нж46фт ЦФ.01, 10нж47фт ЦФ.01, 10нж46фт ЦП.01, 10нж47фтЦП.01 </t>
  </si>
  <si>
    <t>Нержавеющие  стандартный проход</t>
  </si>
  <si>
    <t xml:space="preserve">10нж45фт 2ЦФ.01, 10нж46фт 2ЦФ.01, 10нж47фт 2ЦФ.01, 10нж46фт 2ЦП.01, 10нж47фт 2ЦП.01 </t>
  </si>
  <si>
    <r>
      <t xml:space="preserve">Краны шаровые разборные
</t>
    </r>
    <r>
      <rPr>
        <b/>
        <sz val="11"/>
        <color rgb="FFFF0000"/>
        <rFont val="Arial"/>
        <family val="2"/>
        <charset val="204"/>
      </rPr>
      <t>складские позиции</t>
    </r>
  </si>
  <si>
    <r>
      <rPr>
        <b/>
        <sz val="16"/>
        <color rgb="FF0070C0"/>
        <rFont val="Arial"/>
        <family val="2"/>
        <charset val="204"/>
      </rPr>
      <t>11с67п СФ.00 РАЗБОРНЫЙ ФЛАНЦЕВЫЙ</t>
    </r>
    <r>
      <rPr>
        <b/>
        <sz val="14"/>
        <color rgb="FF0070C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 xml:space="preserve">РЕМОНТОПРИГОДНЫЙ </t>
    </r>
  </si>
  <si>
    <t>Рабочая среда: вода, газ, нефтепродукты и 
другие нетоксичные и неагрессивные среды, нейтральные к материалам деталей крана</t>
  </si>
  <si>
    <t>PN16</t>
  </si>
  <si>
    <t>PN25</t>
  </si>
  <si>
    <t>PN40</t>
  </si>
  <si>
    <r>
      <t xml:space="preserve">11с67п СУФ.00 
РАЗБОРНЫЙ УКОРОЧЕННЫЙ ФЛАНЦЕВЫЙ
</t>
    </r>
    <r>
      <rPr>
        <b/>
        <sz val="14"/>
        <color rgb="FF7030A0"/>
        <rFont val="Arial"/>
        <family val="2"/>
        <charset val="204"/>
      </rPr>
      <t xml:space="preserve">РЕМОНТОПРИГОДНЫЙ </t>
    </r>
  </si>
  <si>
    <t>Рабочая среда: вода, газ, нефтепродукты 
и другие нетоксичные и неагрессивные среды, нейтральные к материалам деталей крана</t>
  </si>
  <si>
    <t>DN150 редуктор только для давления PN40</t>
  </si>
  <si>
    <t>DN200/150 редуктор только для давления PN40</t>
  </si>
  <si>
    <r>
      <t xml:space="preserve">11с67п 5СФ.00 
РАЗБОРНЫЙ ФЛАНЦЕВЫЙ ДЛЯ ПАРА
</t>
    </r>
    <r>
      <rPr>
        <b/>
        <sz val="14"/>
        <color rgb="FF7030A0"/>
        <rFont val="Arial"/>
        <family val="2"/>
        <charset val="204"/>
      </rPr>
      <t>РЕМОНТОПРИГОДНЫЙ</t>
    </r>
  </si>
  <si>
    <r>
      <rPr>
        <b/>
        <sz val="16"/>
        <color rgb="FF0070C0"/>
        <rFont val="Arial"/>
        <family val="2"/>
        <charset val="204"/>
      </rPr>
      <t>11с67п ЦФ.00, 11с67п ЦП.00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>по ТУ</t>
    </r>
    <r>
      <rPr>
        <b/>
        <sz val="14"/>
        <color rgb="FF002060"/>
        <rFont val="Arial"/>
        <family val="2"/>
        <charset val="204"/>
      </rPr>
      <t xml:space="preserve"> </t>
    </r>
    <r>
      <rPr>
        <b/>
        <sz val="14"/>
        <color rgb="FF7030A0"/>
        <rFont val="Arial"/>
        <family val="2"/>
        <charset val="204"/>
      </rPr>
      <t>полный проход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</si>
  <si>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полнопроходной  фланцевый</t>
    </r>
    <r>
      <rPr>
        <b/>
        <sz val="10"/>
        <rFont val="Arial"/>
        <family val="2"/>
        <charset val="204"/>
      </rPr>
      <t>, 
цена с НДС (руб.)</t>
    </r>
  </si>
  <si>
    <r>
      <rPr>
        <b/>
        <sz val="16"/>
        <color rgb="FF0070C0"/>
        <rFont val="Arial"/>
        <family val="2"/>
        <charset val="204"/>
      </rPr>
      <t xml:space="preserve">11с67п 2ЦФ.00, 11с67п 2ЦП.00 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 xml:space="preserve">по ТУ стандартный проход </t>
    </r>
  </si>
  <si>
    <t>Рабочая среда: вода, газ, нефтепродукты и 
другие нетоксичные и неагрессивные среды, нейтральные кматериалам деталей крана</t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</si>
  <si>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стандартнопроходной фланцевый</t>
    </r>
    <r>
      <rPr>
        <b/>
        <sz val="10"/>
        <rFont val="Arial"/>
        <family val="2"/>
        <charset val="204"/>
      </rPr>
      <t>, 
цена с НДС (руб.)</t>
    </r>
  </si>
  <si>
    <r>
      <rPr>
        <b/>
        <sz val="14"/>
        <color rgb="FF0070C0"/>
        <rFont val="Arial"/>
        <family val="2"/>
        <charset val="204"/>
      </rPr>
      <t>11с67п ЦУФ.00 
 ЦЕЛЬНОСВАРНОЙ УКОРОЧЕННЫЙ ФЛАНЦЕВЫЙ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>по строительной длине задвижки</t>
    </r>
  </si>
  <si>
    <t>11с67п ЦР.00 МУФТОВЫЙ (РЕЗЬБОВОЙ)</t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</si>
  <si>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муфтовый (резьбовой) полнопроходной</t>
    </r>
    <r>
      <rPr>
        <b/>
        <sz val="10"/>
        <color theme="1"/>
        <rFont val="Arial"/>
        <family val="2"/>
        <charset val="204"/>
      </rPr>
      <t>, 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</si>
  <si>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муфтовый (резьбовой) стандартнопроходной</t>
    </r>
    <r>
      <rPr>
        <b/>
        <sz val="10"/>
        <color theme="1"/>
        <rFont val="Arial"/>
        <family val="2"/>
        <charset val="204"/>
      </rPr>
      <t>, цена с НДС (руб.)</t>
    </r>
  </si>
  <si>
    <r>
      <t xml:space="preserve">Краны шаровые разборные
</t>
    </r>
    <r>
      <rPr>
        <b/>
        <sz val="11"/>
        <color rgb="FFFF0000"/>
        <rFont val="Arial"/>
        <family val="2"/>
        <charset val="204"/>
      </rPr>
      <t>заказные позиции</t>
    </r>
  </si>
  <si>
    <r>
      <rPr>
        <b/>
        <sz val="18"/>
        <color rgb="FF002060"/>
        <rFont val="Arial"/>
        <family val="2"/>
        <charset val="204"/>
      </rPr>
      <t xml:space="preserve"> </t>
    </r>
    <r>
      <rPr>
        <b/>
        <sz val="16"/>
        <color rgb="FF0070C0"/>
        <rFont val="Arial"/>
        <family val="2"/>
        <charset val="204"/>
      </rPr>
      <t xml:space="preserve">11с67п СФ.01 РАЗБОРНЫЙ ФЛАНЦЕВЫЙ
</t>
    </r>
    <r>
      <rPr>
        <b/>
        <sz val="14"/>
        <color rgb="FF7030A0"/>
        <rFont val="Arial"/>
        <family val="2"/>
        <charset val="204"/>
      </rPr>
      <t>РЕМОНТОПРИГОДНЫЙ</t>
    </r>
  </si>
  <si>
    <r>
      <rPr>
        <b/>
        <sz val="18"/>
        <color rgb="FF0070C0"/>
        <rFont val="Arial"/>
        <family val="2"/>
        <charset val="204"/>
      </rPr>
      <t xml:space="preserve">11с67п СУФ.01 </t>
    </r>
    <r>
      <rPr>
        <b/>
        <sz val="14"/>
        <color rgb="FF0070C0"/>
        <rFont val="Arial"/>
        <family val="2"/>
        <charset val="204"/>
      </rPr>
      <t xml:space="preserve">
</t>
    </r>
    <r>
      <rPr>
        <b/>
        <sz val="16"/>
        <color rgb="FF0070C0"/>
        <rFont val="Arial"/>
        <family val="2"/>
        <charset val="204"/>
      </rPr>
      <t xml:space="preserve">РАЗБОРНЫЙ УКОРОЧЕННЫЙ ФЛАНЦЕВЫЙ 
</t>
    </r>
    <r>
      <rPr>
        <b/>
        <sz val="14"/>
        <color rgb="FF7030A0"/>
        <rFont val="Arial"/>
        <family val="2"/>
        <charset val="204"/>
      </rPr>
      <t>РЕМОНТОПРИГОДНЫЙ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</si>
  <si>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разборный  укороченный фланцевый</t>
    </r>
    <r>
      <rPr>
        <b/>
        <sz val="10"/>
        <color theme="1"/>
        <rFont val="Arial"/>
        <family val="2"/>
        <charset val="204"/>
      </rPr>
      <t xml:space="preserve">, 
цена с НДС (руб.) </t>
    </r>
  </si>
  <si>
    <r>
      <rPr>
        <b/>
        <sz val="16"/>
        <color rgb="FF0070C0"/>
        <rFont val="Arial"/>
        <family val="2"/>
        <charset val="204"/>
      </rPr>
      <t>11c67п 5СП.00 
РАЗБОРНЫЙ ПОД ПРИВАРКУ ДЛЯ ПАРА</t>
    </r>
    <r>
      <rPr>
        <b/>
        <sz val="14"/>
        <color rgb="FF0070C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 xml:space="preserve">РЕМОНТОПРИГОДНЫЙ </t>
    </r>
  </si>
  <si>
    <t>11с67п ТГ СФ.00, 11с67п ТТ СФ.00 
ТРЕХХОДОВОЙ ФЛАНЦЕВЫЙ</t>
  </si>
  <si>
    <t>11с67п ТТ СР.00
 ТРЕХХОДОВОЙ МУФТОВЫЙ</t>
  </si>
  <si>
    <r>
      <rPr>
        <b/>
        <sz val="16"/>
        <color rgb="FF0070C0"/>
        <rFont val="Arial"/>
        <family val="2"/>
        <charset val="204"/>
      </rPr>
      <t>11с67п ЦФ.01, 11с67п ЦП.01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>по ТУ полный проход</t>
    </r>
  </si>
  <si>
    <r>
      <t xml:space="preserve">Краны шаровые цельносварные
</t>
    </r>
    <r>
      <rPr>
        <b/>
        <sz val="11"/>
        <color rgb="FFFF0000"/>
        <rFont val="Arial"/>
        <family val="2"/>
        <charset val="204"/>
      </rPr>
      <t>заказные позиции</t>
    </r>
  </si>
  <si>
    <r>
      <rPr>
        <b/>
        <sz val="16"/>
        <color rgb="FF0070C0"/>
        <rFont val="Arial"/>
        <family val="2"/>
        <charset val="204"/>
      </rPr>
      <t xml:space="preserve">11с67п 2ЦФ.01, 11с67п 2ЦП.01 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>по ТУ стандартный проход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</si>
  <si>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стандартнопроходной под приварку</t>
    </r>
    <r>
      <rPr>
        <b/>
        <sz val="10"/>
        <rFont val="Arial"/>
        <family val="2"/>
        <charset val="204"/>
      </rPr>
      <t>, 
цена с НДС (руб.)</t>
    </r>
  </si>
  <si>
    <r>
      <rPr>
        <b/>
        <sz val="16"/>
        <color rgb="FF0070C0"/>
        <rFont val="Arial"/>
        <family val="2"/>
        <charset val="204"/>
      </rPr>
      <t>11с67п ЦФП.00
С КОМБИНИРОВАННЫМ ПРИСОЕДИНЕНИЕМ
 ПРИВАРНОЙ/ФЛАНЦЕВЫЙ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>по ТУ</t>
    </r>
    <r>
      <rPr>
        <b/>
        <sz val="12"/>
        <color rgb="FF002060"/>
        <rFont val="Arial"/>
        <family val="2"/>
        <charset val="204"/>
      </rPr>
      <t xml:space="preserve"> </t>
    </r>
    <r>
      <rPr>
        <b/>
        <sz val="14"/>
        <color rgb="FF7030A0"/>
        <rFont val="Arial"/>
        <family val="2"/>
        <charset val="204"/>
      </rPr>
      <t>полный проход</t>
    </r>
  </si>
  <si>
    <r>
      <rPr>
        <b/>
        <sz val="18"/>
        <color rgb="FF0070C0"/>
        <rFont val="Arial"/>
        <family val="2"/>
        <charset val="204"/>
      </rPr>
      <t>11с67п 2ЦФП.00</t>
    </r>
    <r>
      <rPr>
        <b/>
        <sz val="12"/>
        <color rgb="FF0070C0"/>
        <rFont val="Arial"/>
        <family val="2"/>
        <charset val="204"/>
      </rPr>
      <t xml:space="preserve">
</t>
    </r>
    <r>
      <rPr>
        <b/>
        <sz val="16"/>
        <color rgb="FF0070C0"/>
        <rFont val="Arial"/>
        <family val="2"/>
        <charset val="204"/>
      </rPr>
      <t>С КОМБИНИРОВАННЫМ ПРИСОЕДИНЕНИЕМ 
ПРИВАРНОЙ/ФЛАНЦЕВЫЙ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>по ТУ</t>
    </r>
    <r>
      <rPr>
        <b/>
        <sz val="12"/>
        <color rgb="FF002060"/>
        <rFont val="Arial"/>
        <family val="2"/>
        <charset val="204"/>
      </rPr>
      <t xml:space="preserve"> </t>
    </r>
    <r>
      <rPr>
        <b/>
        <sz val="14"/>
        <color rgb="FF7030A0"/>
        <rFont val="Arial"/>
        <family val="2"/>
        <charset val="204"/>
      </rPr>
      <t>стандартный проход</t>
    </r>
  </si>
  <si>
    <r>
      <rPr>
        <b/>
        <sz val="16"/>
        <color rgb="FF0070C0"/>
        <rFont val="Arial"/>
        <family val="2"/>
        <charset val="204"/>
      </rPr>
      <t xml:space="preserve">11с67п 11ЦрФ(П).00, 11с67п 11ЦлФ(П).00 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6"/>
        <color rgb="FF0070C0"/>
        <rFont val="Arial"/>
        <family val="2"/>
        <charset val="204"/>
      </rPr>
      <t>БАЛАНСИРОВОЧНЫЙ</t>
    </r>
    <r>
      <rPr>
        <b/>
        <sz val="16"/>
        <color rgb="FF002060"/>
        <rFont val="Arial"/>
        <family val="2"/>
        <charset val="204"/>
      </rPr>
      <t xml:space="preserve"> 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>по ТУ</t>
    </r>
    <r>
      <rPr>
        <b/>
        <sz val="12"/>
        <color rgb="FF002060"/>
        <rFont val="Arial"/>
        <family val="2"/>
        <charset val="204"/>
      </rPr>
      <t xml:space="preserve"> </t>
    </r>
    <r>
      <rPr>
        <b/>
        <sz val="14"/>
        <color rgb="FF7030A0"/>
        <rFont val="Arial"/>
        <family val="2"/>
        <charset val="204"/>
      </rPr>
      <t>стандартный проход</t>
    </r>
  </si>
  <si>
    <t>Рабочая среда: теплосетевая вода и другие жидкие 
энергоносители, нейтральные к матералам деталей крана</t>
  </si>
  <si>
    <r>
      <rPr>
        <b/>
        <sz val="16"/>
        <color rgb="FF0070C0"/>
        <rFont val="Arial"/>
        <family val="2"/>
        <charset val="204"/>
      </rPr>
      <t xml:space="preserve">11с67п 12ЦрФ(П).00, 11с67п 12ЦлФ(П).00 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6"/>
        <color rgb="FF0070C0"/>
        <rFont val="Arial"/>
        <family val="2"/>
        <charset val="204"/>
      </rPr>
      <t>РЕГУЛИРУЮЩИЙ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>по ТУ</t>
    </r>
    <r>
      <rPr>
        <b/>
        <sz val="12"/>
        <color rgb="FF002060"/>
        <rFont val="Arial"/>
        <family val="2"/>
        <charset val="204"/>
      </rPr>
      <t xml:space="preserve"> </t>
    </r>
    <r>
      <rPr>
        <b/>
        <sz val="14"/>
        <color rgb="FF7030A0"/>
        <rFont val="Arial"/>
        <family val="2"/>
        <charset val="204"/>
      </rPr>
      <t xml:space="preserve">полный проход  </t>
    </r>
  </si>
  <si>
    <r>
      <rPr>
        <b/>
        <sz val="16"/>
        <color rgb="FF0070C0"/>
        <rFont val="Arial"/>
        <family val="2"/>
        <charset val="204"/>
      </rPr>
      <t>11с67п 12ЦрФ(П).00; 12ЦлФ(П).00
РЕГУЛИРУЮЩИЙ</t>
    </r>
    <r>
      <rPr>
        <b/>
        <sz val="12"/>
        <color rgb="FF7030A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>по ТУ</t>
    </r>
    <r>
      <rPr>
        <b/>
        <sz val="12"/>
        <color rgb="FF7030A0"/>
        <rFont val="Arial"/>
        <family val="2"/>
        <charset val="204"/>
      </rPr>
      <t xml:space="preserve"> </t>
    </r>
    <r>
      <rPr>
        <b/>
        <sz val="14"/>
        <color rgb="FF7030A0"/>
        <rFont val="Arial"/>
        <family val="2"/>
        <charset val="204"/>
      </rPr>
      <t>стандартный проход</t>
    </r>
  </si>
  <si>
    <t>11с67п ЦФИ.00, 11c67п ЦПИ.00
ИЗОЛИРУЮЩИЙ</t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</si>
  <si>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изолирующий фланцевый</t>
    </r>
    <r>
      <rPr>
        <b/>
        <sz val="10"/>
        <rFont val="Arial"/>
        <family val="2"/>
        <charset val="204"/>
      </rPr>
      <t xml:space="preserve">, 
цена с НДС (руб.)  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</si>
  <si>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изолирующий под приварку</t>
    </r>
    <r>
      <rPr>
        <b/>
        <sz val="10"/>
        <rFont val="Arial"/>
        <family val="2"/>
        <charset val="204"/>
      </rPr>
      <t xml:space="preserve">, 
цена с НДС (руб.)  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</si>
  <si>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изолирующий муфтовый (резьбовой)</t>
    </r>
    <r>
      <rPr>
        <b/>
        <sz val="10"/>
        <color theme="1"/>
        <rFont val="Arial"/>
        <family val="2"/>
        <charset val="204"/>
      </rPr>
      <t xml:space="preserve">, 
цена с НДС (руб.)  </t>
    </r>
  </si>
  <si>
    <t xml:space="preserve">11c67п ЦРИ.00
ИЗОЛИРУЮЩИЙ МУФТОВЫЙ (РЕЗЬБОВОЙ) </t>
  </si>
  <si>
    <r>
      <rPr>
        <b/>
        <sz val="16"/>
        <color rgb="FF0070C0"/>
        <rFont val="Arial"/>
        <family val="2"/>
        <charset val="204"/>
      </rPr>
      <t>11с67п ЦФ.00, 11с67п ЦП.00
ЦЕЛЬНОСВАРНОЙ ФЛАНЦЕВЫЙ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>с УЗНД (устройство защиты 
от несанкционированного доступа)</t>
    </r>
  </si>
  <si>
    <t>Тип 1 
защита без 
снятия рукоятки</t>
  </si>
  <si>
    <t>Тип 2 
защита со 
снятием рукоятки</t>
  </si>
  <si>
    <t>Тип 3 
защита со 
снятой рукояткой</t>
  </si>
  <si>
    <r>
      <rPr>
        <b/>
        <sz val="16"/>
        <color rgb="FF0070C0"/>
        <rFont val="Arial"/>
        <family val="2"/>
        <charset val="204"/>
      </rPr>
      <t>11с67п ЦФ.00, 11с67п ЦП.00
ЦЕЛЬНОСВАРНОЙ ПОД ПРИВАРКУ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>с УЗНД (устройство защиты 
от несанкционированного доступа)</t>
    </r>
  </si>
  <si>
    <t>Тип 2 
защита со снятием рукоятки</t>
  </si>
  <si>
    <t>Тип 1 
защита без снятия рукоятки</t>
  </si>
  <si>
    <t>11с67п ЦШ.00, 11с67п ЦШ.01 
ШТУЦЕРНЫЙ</t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</si>
  <si>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сталь 20  штуцерный</t>
    </r>
    <r>
      <rPr>
        <b/>
        <sz val="10"/>
        <color theme="1"/>
        <rFont val="Arial"/>
        <family val="2"/>
        <charset val="204"/>
      </rPr>
      <t>, 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</si>
  <si>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сталь 09Г2С  штуцерный</t>
    </r>
    <r>
      <rPr>
        <b/>
        <sz val="10"/>
        <color theme="1"/>
        <rFont val="Arial"/>
        <family val="2"/>
        <charset val="204"/>
      </rPr>
      <t>, цена с НДС (руб.)</t>
    </r>
  </si>
  <si>
    <t>11с67п ЦР.01 
ЦЕЛЬНОСВАРНОЙ МУФТОВЫЙ (РЕЗЬБОВОЙ)</t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</si>
  <si>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 xml:space="preserve">цельносварной полнопроходной муфтовый, </t>
    </r>
    <r>
      <rPr>
        <b/>
        <sz val="10"/>
        <color theme="1"/>
        <rFont val="Arial"/>
        <family val="2"/>
        <charset val="204"/>
      </rPr>
      <t>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</si>
  <si>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стандартнопроходной муфтовый</t>
    </r>
    <r>
      <rPr>
        <b/>
        <sz val="10"/>
        <color theme="1"/>
        <rFont val="Arial"/>
        <family val="2"/>
        <charset val="204"/>
      </rPr>
      <t>, 
цена с НДС (руб.)</t>
    </r>
  </si>
  <si>
    <t>Рабочая среда: вода, газ, нефтепродукты и другие 
нетоксичные и неагрессивные среды, нейтральные к материалам деталей крана</t>
  </si>
  <si>
    <t>Рабочая среда: вода, газ, нефтепродукты и другие
нетоксичные и неагрессивные среды, нейтральные к материалам деталей крана</t>
  </si>
  <si>
    <t>Рабочая среда: вода, газ, нефтепродукты и другие 
нетоксичныеи неагрессивные среды, нейтральные к материалам деталей крана</t>
  </si>
  <si>
    <r>
      <rPr>
        <b/>
        <sz val="16"/>
        <color rgb="FF0070C0"/>
        <rFont val="Arial"/>
        <family val="2"/>
        <charset val="204"/>
      </rPr>
      <t xml:space="preserve">11с67п 3ЦПП.01 
ЦЕЛЬНОСВАРНОЙ С ПЭ ПАТРУБКАМИ
с удлиненным шпинделем 
</t>
    </r>
    <r>
      <rPr>
        <b/>
        <sz val="16"/>
        <color rgb="FF7030A0"/>
        <rFont val="Arial"/>
        <family val="2"/>
        <charset val="204"/>
      </rPr>
      <t>с покрытием грунт-эмаль ECOMAST E280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FF0000"/>
        <rFont val="Arial"/>
        <family val="2"/>
        <charset val="204"/>
      </rPr>
      <t xml:space="preserve">Длина штока 1000, 1500, 2000, 2500, 3000 мм 
(или под индивидуальный заказ) </t>
    </r>
  </si>
  <si>
    <r>
      <rPr>
        <b/>
        <sz val="16"/>
        <color rgb="FF0070C0"/>
        <rFont val="Arial"/>
        <family val="2"/>
        <charset val="204"/>
      </rPr>
      <t xml:space="preserve">11с67п 3ЦПП.00 
ЦЕЛЬНОСВАРНОЙ С ПЭ ПАТРУБКАМИ
с удлиненным шпинделем 
</t>
    </r>
    <r>
      <rPr>
        <b/>
        <sz val="16"/>
        <color rgb="FF7030A0"/>
        <rFont val="Arial"/>
        <family val="2"/>
        <charset val="204"/>
      </rPr>
      <t>с покрытием грунт-эмаль ECOMAST E280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FF0000"/>
        <rFont val="Arial"/>
        <family val="2"/>
        <charset val="204"/>
      </rPr>
      <t xml:space="preserve">Длина штока 1000, 1500, 2000, 2500, 3000 мм 
(или под индивидуальный заказ) </t>
    </r>
  </si>
  <si>
    <r>
      <rPr>
        <b/>
        <sz val="16"/>
        <color rgb="FF0070C0"/>
        <rFont val="Arial"/>
        <family val="2"/>
        <charset val="204"/>
      </rPr>
      <t xml:space="preserve">11с67п 3ЦП.01 
ЦЕЛЬНОСВАРНОЙ ПОД ПРИВАРКУ
с удлиненным шпинделем 
</t>
    </r>
    <r>
      <rPr>
        <b/>
        <sz val="16"/>
        <color rgb="FF7030A0"/>
        <rFont val="Arial"/>
        <family val="2"/>
        <charset val="204"/>
      </rPr>
      <t>с покрытием грунт-эмаль ECOMAST E280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FF0000"/>
        <rFont val="Arial"/>
        <family val="2"/>
        <charset val="204"/>
      </rPr>
      <t xml:space="preserve">Диаметр от DN15 до DN700. 
Длина штока 1000, 1500, 2000, 2500, 3000 мм 
(или под индивидуальный заказ) </t>
    </r>
  </si>
  <si>
    <r>
      <rPr>
        <b/>
        <sz val="16"/>
        <color rgb="FF0070C0"/>
        <rFont val="Arial"/>
        <family val="2"/>
        <charset val="204"/>
      </rPr>
      <t xml:space="preserve">11с67п 3ЦП.00 
ЦЕЛЬНОСВАРНОЙ ПОД ПРИВАРКУ
с удлиненным шпинделем 
</t>
    </r>
    <r>
      <rPr>
        <b/>
        <sz val="16"/>
        <color rgb="FF7030A0"/>
        <rFont val="Arial"/>
        <family val="2"/>
        <charset val="204"/>
      </rPr>
      <t>с покрытием грунт-эмаль ECOMAST E280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FF0000"/>
        <rFont val="Arial"/>
        <family val="2"/>
        <charset val="204"/>
      </rPr>
      <t>Диаметр от DN15 до DN700. 
Длина штока 1000, 1500, 2000, 2500, 3000 мм 
(или под индивидуальный заказ)</t>
    </r>
    <r>
      <rPr>
        <b/>
        <sz val="12"/>
        <color rgb="FF002060"/>
        <rFont val="Arial"/>
        <family val="2"/>
        <charset val="204"/>
      </rPr>
      <t xml:space="preserve">                                                                                                           
</t>
    </r>
  </si>
  <si>
    <t xml:space="preserve">11с67п СФ.00.0 
с КРЕПЛЕНИЕМ под ПРИВОД  по ВАШИМ параметрам </t>
  </si>
  <si>
    <t>Сталь 20,  температура: от -40°С до +200°С</t>
  </si>
  <si>
    <r>
      <rPr>
        <b/>
        <sz val="10"/>
        <color rgb="FFFF0000"/>
        <rFont val="Arial"/>
        <family val="2"/>
        <charset val="204"/>
      </rPr>
      <t>Давление PN16</t>
    </r>
    <r>
      <rPr>
        <b/>
        <sz val="10"/>
        <rFont val="Arial"/>
        <family val="2"/>
        <charset val="204"/>
      </rPr>
      <t>, 
Чугун СЧ18 (-15</t>
    </r>
    <r>
      <rPr>
        <b/>
        <sz val="10"/>
        <rFont val="Calibri"/>
        <family val="2"/>
        <charset val="204"/>
      </rPr>
      <t>⁰</t>
    </r>
    <r>
      <rPr>
        <b/>
        <sz val="10"/>
        <rFont val="Arial"/>
        <family val="2"/>
        <charset val="204"/>
      </rPr>
      <t>С  +180</t>
    </r>
    <r>
      <rPr>
        <b/>
        <sz val="10"/>
        <rFont val="Calibri"/>
        <family val="2"/>
        <charset val="204"/>
      </rPr>
      <t>⁰</t>
    </r>
    <r>
      <rPr>
        <b/>
        <sz val="10"/>
        <rFont val="Arial"/>
        <family val="2"/>
        <charset val="204"/>
      </rPr>
      <t>С), 
цена с НДС (руб.)</t>
    </r>
  </si>
  <si>
    <r>
      <rPr>
        <b/>
        <sz val="10"/>
        <color rgb="FFFF0000"/>
        <rFont val="Arial"/>
        <family val="2"/>
        <charset val="204"/>
      </rPr>
      <t>Давление PN16</t>
    </r>
    <r>
      <rPr>
        <b/>
        <sz val="10"/>
        <rFont val="Arial"/>
        <family val="2"/>
        <charset val="204"/>
      </rPr>
      <t>, 
Сталь 20 (-15</t>
    </r>
    <r>
      <rPr>
        <b/>
        <sz val="10"/>
        <rFont val="Calibri"/>
        <family val="2"/>
        <charset val="204"/>
      </rPr>
      <t>⁰</t>
    </r>
    <r>
      <rPr>
        <b/>
        <sz val="10"/>
        <rFont val="Arial"/>
        <family val="2"/>
        <charset val="204"/>
      </rPr>
      <t>С  +180</t>
    </r>
    <r>
      <rPr>
        <b/>
        <sz val="10"/>
        <rFont val="Calibri"/>
        <family val="2"/>
        <charset val="204"/>
      </rPr>
      <t>⁰</t>
    </r>
    <r>
      <rPr>
        <b/>
        <sz val="10"/>
        <rFont val="Arial"/>
        <family val="2"/>
        <charset val="204"/>
      </rPr>
      <t>С), 
цена с НДС (руб.)</t>
    </r>
  </si>
  <si>
    <r>
      <rPr>
        <b/>
        <sz val="10"/>
        <color rgb="FFFF0000"/>
        <rFont val="Arial"/>
        <family val="2"/>
        <charset val="204"/>
      </rPr>
      <t>Давление PN16</t>
    </r>
    <r>
      <rPr>
        <b/>
        <sz val="10"/>
        <color theme="1"/>
        <rFont val="Arial"/>
        <family val="2"/>
        <charset val="204"/>
      </rPr>
      <t>, 
Чугун СЧ18 (от -15°С до +300°С), 
цена с НДС (руб.)</t>
    </r>
  </si>
  <si>
    <r>
      <rPr>
        <b/>
        <sz val="10"/>
        <color rgb="FFFF0000"/>
        <rFont val="Arial"/>
        <family val="2"/>
        <charset val="204"/>
      </rPr>
      <t>Давление PN16</t>
    </r>
    <r>
      <rPr>
        <b/>
        <sz val="10"/>
        <color theme="1"/>
        <rFont val="Arial"/>
        <family val="2"/>
        <charset val="204"/>
      </rPr>
      <t>,  
Сталь 20 (от -40°С до +400°С), 
цена с НДС (руб.)</t>
    </r>
  </si>
  <si>
    <r>
      <rPr>
        <b/>
        <sz val="10"/>
        <color rgb="FFFF0000"/>
        <rFont val="Arial"/>
        <family val="2"/>
        <charset val="204"/>
      </rPr>
      <t>Давление PN16</t>
    </r>
    <r>
      <rPr>
        <b/>
        <sz val="10"/>
        <color theme="1"/>
        <rFont val="Arial"/>
        <family val="2"/>
        <charset val="204"/>
      </rPr>
      <t>, 
Чугун СЧ18 (от -15°С до +120°С), 
цена с НДС (руб.)</t>
    </r>
  </si>
  <si>
    <r>
      <rPr>
        <b/>
        <sz val="10"/>
        <color rgb="FFFF0000"/>
        <rFont val="Arial"/>
        <family val="2"/>
        <charset val="204"/>
      </rPr>
      <t>Давление PN16</t>
    </r>
    <r>
      <rPr>
        <b/>
        <sz val="10"/>
        <color theme="1"/>
        <rFont val="Arial"/>
        <family val="2"/>
        <charset val="204"/>
      </rPr>
      <t>,  
Сталь 20 (от -40°С до +120°С), 
цена с НДС (руб.)</t>
    </r>
  </si>
  <si>
    <t xml:space="preserve"> </t>
  </si>
  <si>
    <r>
      <t xml:space="preserve">Рабочая среда: природный газ, сжиженные углеводородные газы и 
другие газообразные среды, нейтральные к материалам деталей крана               </t>
    </r>
    <r>
      <rPr>
        <b/>
        <sz val="10"/>
        <color rgb="FF002060"/>
        <rFont val="Arial"/>
        <family val="2"/>
        <charset val="204"/>
      </rPr>
      <t xml:space="preserve"> </t>
    </r>
    <r>
      <rPr>
        <b/>
        <sz val="10"/>
        <color theme="1"/>
        <rFont val="Arial"/>
        <family val="2"/>
        <charset val="204"/>
      </rPr>
      <t xml:space="preserve">
    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</si>
  <si>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                                                                                                                                                                                                       фланцевый для газа</t>
    </r>
    <r>
      <rPr>
        <b/>
        <sz val="10"/>
        <rFont val="Arial"/>
        <family val="2"/>
        <charset val="204"/>
      </rPr>
      <t>, 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</si>
  <si>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                                                                                                                                                                                                       под приварку для газа</t>
    </r>
    <r>
      <rPr>
        <b/>
        <sz val="10"/>
        <rFont val="Arial"/>
        <family val="2"/>
        <charset val="204"/>
      </rPr>
      <t>, 
цена с НДС (руб.)</t>
    </r>
  </si>
  <si>
    <t>Рабочая среда: природный газ, сжиженные углеводородные газы и 
другие газообразные среды, нейтральные к материалам деталей крана</t>
  </si>
  <si>
    <t>ООО "Арматура М"</t>
  </si>
  <si>
    <t>Сайт: lztamarshal.ru</t>
  </si>
  <si>
    <t>E-mail: info@lztamarshal.ru</t>
  </si>
  <si>
    <t>дистрибьютор ЛЗТА "Маршал"</t>
  </si>
  <si>
    <t>Цена  с НДС (руб.)</t>
  </si>
  <si>
    <r>
      <rPr>
        <b/>
        <sz val="12"/>
        <color rgb="FF0070C0"/>
        <rFont val="Arial"/>
        <family val="2"/>
        <charset val="204"/>
      </rPr>
      <t>11с67п 3ЦтП.00.10 
ЦЕЛЬНОСВАРНОЙ ПОД ПРИВАРКУ
с удлиненным телескопическим 
шпинделем под Т-ключ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2"/>
        <color rgb="FF7030A0"/>
        <rFont val="Arial"/>
        <family val="2"/>
        <charset val="204"/>
      </rPr>
      <t>с</t>
    </r>
    <r>
      <rPr>
        <b/>
        <sz val="12"/>
        <color rgb="FF002060"/>
        <rFont val="Arial"/>
        <family val="2"/>
        <charset val="204"/>
      </rPr>
      <t xml:space="preserve"> </t>
    </r>
    <r>
      <rPr>
        <b/>
        <sz val="12"/>
        <color rgb="FF7030A0"/>
        <rFont val="Arial"/>
        <family val="2"/>
        <charset val="204"/>
      </rPr>
      <t>покрытие грунт-эмаль ECOMAST E280</t>
    </r>
  </si>
  <si>
    <t xml:space="preserve">Регулируемая высота </t>
  </si>
  <si>
    <t>11с67п GAS PRO ЦФ.00, 11с67п GAS PRO ЦП.00</t>
  </si>
  <si>
    <t>11с67п GAS PRO 2ЦФ.00, 11с67п GAS PRO 2ЦП.00</t>
  </si>
  <si>
    <r>
      <rPr>
        <b/>
        <sz val="14"/>
        <color rgb="FF0070C0"/>
        <rFont val="Arial"/>
        <family val="2"/>
        <charset val="204"/>
      </rPr>
      <t xml:space="preserve">11с67п GAS PRO 2ЦФ.00, 
11с67п GAS PRO 2ЦП.00
ЦЕЛЬНОСВАРНОЙ ДЛЯ ГАЗА 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2"/>
        <color rgb="FF7030A0"/>
        <rFont val="Arial"/>
        <family val="2"/>
        <charset val="204"/>
      </rPr>
      <t>СТАНДАРТНЫЙ ПРОХОД</t>
    </r>
  </si>
  <si>
    <r>
      <t xml:space="preserve">11с67п GAS PRO ЦФ.00, 
11с67п GAS PRO ЦП.00 
ЦЕЛЬНОСВАРНОЙ ДЛЯ ГАЗА 
</t>
    </r>
    <r>
      <rPr>
        <b/>
        <sz val="14"/>
        <color rgb="FF7030A0"/>
        <rFont val="Arial"/>
        <family val="2"/>
        <charset val="204"/>
      </rPr>
      <t>ПОЛНЫЙ ПРОХОД</t>
    </r>
  </si>
  <si>
    <t>GAS PRO, фланцевые, под приварку полный проход</t>
  </si>
  <si>
    <t>GAS PRO, фланцевые, под приварку стандартный проход</t>
  </si>
  <si>
    <r>
      <rPr>
        <b/>
        <i/>
        <sz val="11"/>
        <rFont val="Arial"/>
        <family val="2"/>
        <charset val="204"/>
      </rPr>
      <t>*</t>
    </r>
    <r>
      <rPr>
        <b/>
        <i/>
        <sz val="11"/>
        <color rgb="FFFF0000"/>
        <rFont val="Arial"/>
        <family val="2"/>
        <charset val="204"/>
      </rPr>
      <t xml:space="preserve"> </t>
    </r>
    <r>
      <rPr>
        <b/>
        <i/>
        <sz val="11"/>
        <rFont val="Arial"/>
        <family val="2"/>
        <charset val="204"/>
      </rPr>
      <t>C</t>
    </r>
    <r>
      <rPr>
        <b/>
        <i/>
        <sz val="11"/>
        <color theme="1"/>
        <rFont val="Arial"/>
        <family val="2"/>
        <charset val="204"/>
      </rPr>
      <t xml:space="preserve"> DN250 шаровой кран укомплектован редуктором</t>
    </r>
  </si>
  <si>
    <r>
      <rPr>
        <b/>
        <i/>
        <sz val="11"/>
        <rFont val="Arial"/>
        <family val="2"/>
        <charset val="204"/>
      </rPr>
      <t>*</t>
    </r>
    <r>
      <rPr>
        <b/>
        <i/>
        <sz val="11"/>
        <color rgb="FFFF0000"/>
        <rFont val="Arial"/>
        <family val="2"/>
        <charset val="204"/>
      </rPr>
      <t xml:space="preserve"> </t>
    </r>
    <r>
      <rPr>
        <b/>
        <i/>
        <sz val="11"/>
        <rFont val="Arial"/>
        <family val="2"/>
        <charset val="204"/>
      </rPr>
      <t>С</t>
    </r>
    <r>
      <rPr>
        <b/>
        <i/>
        <sz val="11"/>
        <color theme="1"/>
        <rFont val="Arial"/>
        <family val="2"/>
        <charset val="204"/>
      </rPr>
      <t xml:space="preserve"> DN300/250 кран укомплектован редуктором</t>
    </r>
  </si>
  <si>
    <r>
      <t xml:space="preserve">11с67п СП.00 РАЗБОРНЫЙ ПОД ПРИВАРКУ
</t>
    </r>
    <r>
      <rPr>
        <b/>
        <sz val="14"/>
        <color rgb="FF7030A0"/>
        <rFont val="Arial"/>
        <family val="2"/>
        <charset val="204"/>
      </rPr>
      <t xml:space="preserve">РЕМОНТОПРИГОДНЫЙ </t>
    </r>
  </si>
  <si>
    <r>
      <rPr>
        <b/>
        <i/>
        <sz val="10"/>
        <rFont val="Arial"/>
        <family val="2"/>
        <charset val="204"/>
      </rPr>
      <t>*</t>
    </r>
    <r>
      <rPr>
        <b/>
        <i/>
        <sz val="10"/>
        <color theme="1"/>
        <rFont val="Arial"/>
        <family val="2"/>
        <charset val="204"/>
      </rPr>
      <t xml:space="preserve"> С DN250  шаровой кран укомплектован редуктором</t>
    </r>
  </si>
  <si>
    <r>
      <t xml:space="preserve">Краны шаровые разборные
</t>
    </r>
    <r>
      <rPr>
        <sz val="10"/>
        <color rgb="FFFF0000"/>
        <rFont val="Arial"/>
        <family val="2"/>
        <charset val="204"/>
      </rPr>
      <t>заказные позиции</t>
    </r>
  </si>
  <si>
    <r>
      <rPr>
        <b/>
        <sz val="14"/>
        <color rgb="FF0070C0"/>
        <rFont val="Arial"/>
        <family val="2"/>
        <charset val="204"/>
      </rPr>
      <t>11с67п СП.01 РАЗБОРНЫЙ ПОД ПРИВАРКУ</t>
    </r>
    <r>
      <rPr>
        <b/>
        <sz val="12"/>
        <color rgb="FF00206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 xml:space="preserve">РЕМОНТОПРИГОДНЫЙ </t>
    </r>
  </si>
  <si>
    <t>11с67п СП.00</t>
  </si>
  <si>
    <t>11с67п СП.01</t>
  </si>
  <si>
    <t>Муфтовые ст 09Г2С</t>
  </si>
  <si>
    <t>Муфтовые, ст. 20</t>
  </si>
  <si>
    <t>Под приварку (У1), ст. 20</t>
  </si>
  <si>
    <t>Фланцевые (ХЛ1), ст. 09Г2С</t>
  </si>
  <si>
    <t>Под приварку (ХЛ1), ст. 09Г2С</t>
  </si>
  <si>
    <t>Укороченные, ст. 09Г2С</t>
  </si>
  <si>
    <t>Для ПАРА, под приварку, ст. 20</t>
  </si>
  <si>
    <t>Трехходовые муфтовые, ст. 20</t>
  </si>
  <si>
    <t>Полный проход (ХЛ1), ст. 09Г2С</t>
  </si>
  <si>
    <t>Стандартный проход (ХЛ1), ст. 09Г2С</t>
  </si>
  <si>
    <r>
      <rPr>
        <b/>
        <i/>
        <sz val="11"/>
        <rFont val="Arial"/>
        <family val="2"/>
        <charset val="204"/>
      </rPr>
      <t>*</t>
    </r>
    <r>
      <rPr>
        <b/>
        <i/>
        <sz val="11"/>
        <color rgb="FFFF0000"/>
        <rFont val="Arial"/>
        <family val="2"/>
        <charset val="204"/>
      </rPr>
      <t xml:space="preserve"> </t>
    </r>
    <r>
      <rPr>
        <b/>
        <i/>
        <sz val="11"/>
        <rFont val="Arial"/>
        <family val="2"/>
        <charset val="204"/>
      </rPr>
      <t>C</t>
    </r>
    <r>
      <rPr>
        <b/>
        <i/>
        <sz val="11"/>
        <color theme="1"/>
        <rFont val="Arial"/>
        <family val="2"/>
        <charset val="204"/>
      </rPr>
      <t xml:space="preserve"> DN300/250 шаровой кран укомплектован редуктором</t>
    </r>
  </si>
  <si>
    <t>С 14 марта 2022</t>
  </si>
  <si>
    <t>ФС46ч3фт.00 
Фильтр сетчатый чугунный 
литой фланцевый</t>
  </si>
  <si>
    <t>ФС46с3фт.00
Фильтр сетчатый стальной 
литой фланцевый</t>
  </si>
  <si>
    <t>РN16</t>
  </si>
  <si>
    <t>РN25</t>
  </si>
  <si>
    <t>РN40</t>
  </si>
  <si>
    <r>
      <t xml:space="preserve">Кран шаровой </t>
    </r>
    <r>
      <rPr>
        <b/>
        <sz val="11"/>
        <color rgb="FFFF0000"/>
        <rFont val="Calibri"/>
        <family val="2"/>
        <charset val="204"/>
        <scheme val="minor"/>
      </rPr>
      <t>разборный  укороченный под приварку</t>
    </r>
    <r>
      <rPr>
        <b/>
        <sz val="11"/>
        <color theme="1"/>
        <rFont val="Calibri"/>
        <family val="2"/>
        <charset val="204"/>
        <scheme val="minor"/>
      </rPr>
      <t xml:space="preserve">, 
цена с НДС (руб.) </t>
    </r>
  </si>
  <si>
    <r>
      <t xml:space="preserve">ЗД 32ч29р ЛФ 
Затвор дисковый </t>
    </r>
    <r>
      <rPr>
        <b/>
        <sz val="10"/>
        <color rgb="FFFF0000"/>
        <rFont val="Arial"/>
        <family val="2"/>
        <charset val="204"/>
      </rPr>
      <t xml:space="preserve">чугунный </t>
    </r>
    <r>
      <rPr>
        <b/>
        <sz val="10"/>
        <color theme="1"/>
        <rFont val="Arial"/>
        <family val="2"/>
        <charset val="204"/>
      </rPr>
      <t>литой межфланцевый</t>
    </r>
  </si>
  <si>
    <r>
      <t xml:space="preserve">Кран шаровой </t>
    </r>
    <r>
      <rPr>
        <b/>
        <sz val="11"/>
        <color rgb="FFFF0000"/>
        <rFont val="Calibri"/>
        <family val="2"/>
        <charset val="204"/>
        <scheme val="minor"/>
      </rPr>
      <t xml:space="preserve">под приварку </t>
    </r>
    <r>
      <rPr>
        <b/>
        <sz val="11"/>
        <color theme="1"/>
        <rFont val="Calibri"/>
        <family val="2"/>
        <charset val="204"/>
        <scheme val="minor"/>
      </rPr>
      <t>, цена с НДС (руб.)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</si>
  <si>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разборный фланцевый</t>
    </r>
    <r>
      <rPr>
        <b/>
        <sz val="10"/>
        <color theme="1"/>
        <rFont val="Arial"/>
        <family val="2"/>
        <charset val="204"/>
      </rPr>
      <t>, цена с НДС (руб.)</t>
    </r>
  </si>
  <si>
    <r>
      <t xml:space="preserve">Кран шаровой </t>
    </r>
    <r>
      <rPr>
        <b/>
        <sz val="11"/>
        <color rgb="FFFF0000"/>
        <rFont val="Calibri"/>
        <family val="2"/>
        <charset val="204"/>
        <scheme val="minor"/>
      </rPr>
      <t>разборный фланцевый</t>
    </r>
    <r>
      <rPr>
        <b/>
        <sz val="11"/>
        <color theme="1"/>
        <rFont val="Calibri"/>
        <family val="2"/>
        <charset val="204"/>
        <scheme val="minor"/>
      </rPr>
      <t>, цена с НДС (руб.)</t>
    </r>
  </si>
  <si>
    <t>С редуктором с 30 марта 2022</t>
  </si>
  <si>
    <t>С рукояткой с 1 мая 2022</t>
  </si>
  <si>
    <t>С 1 мая 2022</t>
  </si>
  <si>
    <t>С 19 апреля 2022</t>
  </si>
  <si>
    <r>
      <rPr>
        <b/>
        <sz val="14"/>
        <color rgb="FF0070C0"/>
        <rFont val="Arial"/>
        <family val="2"/>
        <charset val="204"/>
      </rPr>
      <t xml:space="preserve">10нж45(46,47)фт ЦФ.01
10нж46(47)фт ЦП.01  
цельносварной из нержавеющий стали
</t>
    </r>
    <r>
      <rPr>
        <b/>
        <sz val="14"/>
        <color rgb="FF7030A0"/>
        <rFont val="Arial"/>
        <family val="2"/>
        <charset val="204"/>
      </rPr>
      <t>по ТУ полный проход</t>
    </r>
    <r>
      <rPr>
        <sz val="14"/>
        <color rgb="FF7030A0"/>
        <rFont val="Arial"/>
        <family val="2"/>
        <charset val="204"/>
      </rPr>
      <t xml:space="preserve">
</t>
    </r>
    <r>
      <rPr>
        <b/>
        <sz val="14"/>
        <color rgb="FFFF0000"/>
        <rFont val="Arial"/>
        <family val="2"/>
        <charset val="204"/>
      </rPr>
      <t>подходит в т.ч. для агрессивных сред</t>
    </r>
  </si>
  <si>
    <r>
      <t xml:space="preserve">Сталь </t>
    </r>
    <r>
      <rPr>
        <b/>
        <sz val="10"/>
        <color rgb="FFFF0000"/>
        <rFont val="Arial"/>
        <family val="2"/>
        <charset val="204"/>
      </rPr>
      <t>08Х18Н10</t>
    </r>
    <r>
      <rPr>
        <b/>
        <sz val="10"/>
        <color theme="1"/>
        <rFont val="Arial"/>
        <family val="2"/>
        <charset val="204"/>
      </rPr>
      <t>,  температура: от -60°С до +200°С
По запросу краны могут быть изготовлены из стали 12Х18Н10Т</t>
    </r>
  </si>
  <si>
    <t>Рабочая среда: вода, газ, нефтепродукты и другие среды, 
в том числе агрессивные, нейтральный к материалам деталей крана</t>
  </si>
  <si>
    <t xml:space="preserve">Без НДС </t>
  </si>
  <si>
    <r>
      <t xml:space="preserve">40
</t>
    </r>
    <r>
      <rPr>
        <b/>
        <sz val="10"/>
        <rFont val="Arial"/>
        <family val="2"/>
        <charset val="204"/>
      </rPr>
      <t xml:space="preserve">10нж47фт </t>
    </r>
  </si>
  <si>
    <r>
      <t xml:space="preserve">25
</t>
    </r>
    <r>
      <rPr>
        <b/>
        <sz val="10"/>
        <rFont val="Arial"/>
        <family val="2"/>
        <charset val="204"/>
      </rPr>
      <t xml:space="preserve">10нж46фт </t>
    </r>
  </si>
  <si>
    <r>
      <t xml:space="preserve">16
</t>
    </r>
    <r>
      <rPr>
        <b/>
        <sz val="10"/>
        <rFont val="Arial"/>
        <family val="2"/>
        <charset val="204"/>
      </rPr>
      <t xml:space="preserve">10нж45фт </t>
    </r>
  </si>
  <si>
    <t>DN150*</t>
  </si>
  <si>
    <r>
      <rPr>
        <b/>
        <i/>
        <sz val="10"/>
        <rFont val="Arial"/>
        <family val="2"/>
        <charset val="204"/>
      </rPr>
      <t>*</t>
    </r>
    <r>
      <rPr>
        <b/>
        <i/>
        <sz val="10"/>
        <color rgb="FFFF0000"/>
        <rFont val="Arial"/>
        <family val="2"/>
        <charset val="204"/>
      </rPr>
      <t xml:space="preserve"> </t>
    </r>
    <r>
      <rPr>
        <b/>
        <i/>
        <sz val="10"/>
        <rFont val="Arial"/>
        <family val="2"/>
        <charset val="204"/>
      </rPr>
      <t>C</t>
    </r>
    <r>
      <rPr>
        <b/>
        <i/>
        <sz val="10"/>
        <color theme="1"/>
        <rFont val="Arial"/>
        <family val="2"/>
        <charset val="204"/>
      </rPr>
      <t xml:space="preserve"> DN250 шаровой кран укомплектован редуктором</t>
    </r>
  </si>
  <si>
    <t>С 7 апреля 2022</t>
  </si>
  <si>
    <r>
      <rPr>
        <b/>
        <sz val="14"/>
        <color rgb="FF0070C0"/>
        <rFont val="Arial"/>
        <family val="2"/>
        <charset val="204"/>
      </rPr>
      <t>10нж45(46,47)фт 2ЦФ.01 
10нж46(47)фт 2ЦФ.01 
цельносварной из нержавеющий стали</t>
    </r>
    <r>
      <rPr>
        <sz val="14"/>
        <color rgb="FF7030A0"/>
        <rFont val="Arial"/>
        <family val="2"/>
        <charset val="204"/>
      </rPr>
      <t xml:space="preserve">
</t>
    </r>
    <r>
      <rPr>
        <b/>
        <sz val="14"/>
        <color rgb="FF7030A0"/>
        <rFont val="Arial"/>
        <family val="2"/>
        <charset val="204"/>
      </rPr>
      <t xml:space="preserve">по ТУ стандартный проход
</t>
    </r>
    <r>
      <rPr>
        <b/>
        <sz val="14"/>
        <color rgb="FFFF0000"/>
        <rFont val="Arial"/>
        <family val="2"/>
        <charset val="204"/>
      </rPr>
      <t>подходит в т.ч. для агрессивных сред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</si>
  <si>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цельносварной стандартнопроходной фланцевый</t>
    </r>
    <r>
      <rPr>
        <b/>
        <sz val="10"/>
        <rFont val="Arial"/>
        <family val="2"/>
        <charset val="204"/>
      </rPr>
      <t>, цена с НДС (руб.)</t>
    </r>
  </si>
  <si>
    <r>
      <t xml:space="preserve">25
</t>
    </r>
    <r>
      <rPr>
        <b/>
        <sz val="10"/>
        <rFont val="Arial"/>
        <family val="2"/>
        <charset val="204"/>
      </rPr>
      <t>10нж46фт</t>
    </r>
    <r>
      <rPr>
        <b/>
        <sz val="10"/>
        <color rgb="FFFF0000"/>
        <rFont val="Arial"/>
        <family val="2"/>
        <charset val="204"/>
      </rPr>
      <t xml:space="preserve"> </t>
    </r>
  </si>
  <si>
    <t>DN150/125*</t>
  </si>
  <si>
    <t>DN200/150*</t>
  </si>
  <si>
    <t>С 6 июня 2022</t>
  </si>
  <si>
    <r>
      <t xml:space="preserve">10нж46фт ЦР.01, 10нж47фт ЦР.01 
НЕРЖАВЕЮЩИЙ ЦЕЛЬНОСВАРНОЙ МУФТОВЫЙ 
</t>
    </r>
    <r>
      <rPr>
        <b/>
        <i/>
        <sz val="12"/>
        <color rgb="FFFF0000"/>
        <rFont val="Arial"/>
        <family val="2"/>
        <charset val="204"/>
      </rPr>
      <t>подходит в т.ч. для агрессивных сред</t>
    </r>
  </si>
  <si>
    <r>
      <t xml:space="preserve">Кран шаровой  </t>
    </r>
    <r>
      <rPr>
        <b/>
        <sz val="10"/>
        <color rgb="FFFF0000"/>
        <rFont val="Arial"/>
        <family val="2"/>
        <charset val="204"/>
      </rPr>
      <t>муфтовый (резьбовой)</t>
    </r>
    <r>
      <rPr>
        <b/>
        <sz val="10"/>
        <color theme="1"/>
        <rFont val="Arial"/>
        <family val="2"/>
        <charset val="204"/>
      </rPr>
      <t xml:space="preserve">, цена с НДС (руб.) </t>
    </r>
  </si>
  <si>
    <r>
      <t xml:space="preserve">40
</t>
    </r>
    <r>
      <rPr>
        <b/>
        <sz val="10"/>
        <rFont val="Arial"/>
        <family val="2"/>
        <charset val="204"/>
      </rPr>
      <t>10нж47фт</t>
    </r>
    <r>
      <rPr>
        <b/>
        <sz val="10"/>
        <color rgb="FFFF0000"/>
        <rFont val="Arial"/>
        <family val="2"/>
        <charset val="204"/>
      </rPr>
      <t xml:space="preserve"> </t>
    </r>
  </si>
  <si>
    <r>
      <t xml:space="preserve">Краны шаровые разборные
</t>
    </r>
    <r>
      <rPr>
        <b/>
        <sz val="10"/>
        <color rgb="FFFF0000"/>
        <rFont val="Arial"/>
        <family val="2"/>
        <charset val="204"/>
      </rPr>
      <t>заказные позиции</t>
    </r>
  </si>
  <si>
    <r>
      <t xml:space="preserve">10нж45фт ЛФ.01 
НЕРЖАВЕЮЩИЙ ЛИТОЙ  РАЗБОРНЫЙ ФЛАНЦЕВЫЙ 
</t>
    </r>
    <r>
      <rPr>
        <b/>
        <sz val="14"/>
        <color rgb="FF7030A0"/>
        <rFont val="Arial"/>
        <family val="2"/>
        <charset val="204"/>
      </rPr>
      <t>подходит в т.ч. для агрессивных сред</t>
    </r>
    <r>
      <rPr>
        <b/>
        <sz val="14"/>
        <color rgb="FF0070C0"/>
        <rFont val="Arial"/>
        <family val="2"/>
        <charset val="204"/>
      </rPr>
      <t xml:space="preserve">
</t>
    </r>
  </si>
  <si>
    <r>
      <t>Сталь</t>
    </r>
    <r>
      <rPr>
        <b/>
        <sz val="10"/>
        <color rgb="FFFF0000"/>
        <rFont val="Arial"/>
        <family val="2"/>
        <charset val="204"/>
      </rPr>
      <t xml:space="preserve"> 12Х18Н9ТЛ</t>
    </r>
    <r>
      <rPr>
        <b/>
        <sz val="10"/>
        <rFont val="Arial"/>
        <family val="2"/>
        <charset val="204"/>
      </rPr>
      <t>,  температура: от -60°С до +200°С</t>
    </r>
  </si>
  <si>
    <r>
      <t xml:space="preserve">Кран шаровой </t>
    </r>
    <r>
      <rPr>
        <b/>
        <sz val="10"/>
        <color rgb="FFFF0000"/>
        <rFont val="Arial"/>
        <family val="2"/>
        <charset val="204"/>
      </rPr>
      <t>из нержавеющий стали литой фланцевый</t>
    </r>
    <r>
      <rPr>
        <b/>
        <sz val="10"/>
        <color theme="1"/>
        <rFont val="Arial"/>
        <family val="2"/>
        <charset val="204"/>
      </rPr>
      <t xml:space="preserve">, цена с НДС (руб.) </t>
    </r>
  </si>
  <si>
    <t>* С DN150  шаровой кран укомплектован редуктором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</si>
</sst>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р_."/>
    <numFmt numFmtId="165" formatCode="#,##0.00_ ;[Red]\-#,##0.00\ "/>
  </numFmts>
  <fonts count="58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rgb="FF00206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2"/>
      <color rgb="FF7030A0"/>
      <name val="Arial"/>
      <family val="2"/>
      <charset val="204"/>
    </font>
    <font>
      <sz val="1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color rgb="FF0070C0"/>
      <name val="Arial"/>
      <family val="2"/>
      <charset val="204"/>
    </font>
    <font>
      <sz val="14"/>
      <color theme="1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0"/>
      <color rgb="FF0070C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2"/>
      <color rgb="FF0070C0"/>
      <name val="Arial"/>
      <family val="2"/>
      <charset val="204"/>
    </font>
    <font>
      <sz val="10"/>
      <color rgb="FF0070C0"/>
      <name val="Arial"/>
      <family val="2"/>
      <charset val="204"/>
    </font>
    <font>
      <b/>
      <sz val="14"/>
      <color rgb="FF0070C0"/>
      <name val="Calibri"/>
      <family val="2"/>
      <charset val="204"/>
      <scheme val="minor"/>
    </font>
    <font>
      <sz val="12"/>
      <color rgb="FF002060"/>
      <name val="Arial"/>
      <family val="2"/>
      <charset val="204"/>
    </font>
    <font>
      <b/>
      <sz val="14"/>
      <color rgb="FF00206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3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4"/>
      <color theme="10"/>
      <name val="Calibri"/>
      <family val="2"/>
      <charset val="204"/>
      <scheme val="minor"/>
    </font>
    <font>
      <b/>
      <sz val="14"/>
      <color rgb="FFFF0000"/>
      <name val="Arial"/>
      <family val="2"/>
      <charset val="204"/>
    </font>
    <font>
      <sz val="14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6"/>
      <color rgb="FF002060"/>
      <name val="Arial"/>
      <family val="2"/>
      <charset val="204"/>
    </font>
    <font>
      <b/>
      <sz val="18"/>
      <color rgb="FF002060"/>
      <name val="Arial"/>
      <family val="2"/>
      <charset val="204"/>
    </font>
    <font>
      <b/>
      <sz val="14"/>
      <color rgb="FF7030A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name val="Calibri"/>
      <family val="2"/>
      <charset val="204"/>
    </font>
    <font>
      <b/>
      <sz val="18"/>
      <color rgb="FF0070C0"/>
      <name val="Arial"/>
      <family val="2"/>
      <charset val="204"/>
    </font>
    <font>
      <b/>
      <sz val="16"/>
      <color rgb="FF0070C0"/>
      <name val="Arial"/>
      <family val="2"/>
      <charset val="204"/>
    </font>
    <font>
      <b/>
      <sz val="16"/>
      <color rgb="FF7030A0"/>
      <name val="Arial"/>
      <family val="2"/>
      <charset val="204"/>
    </font>
    <font>
      <b/>
      <sz val="11"/>
      <name val="Calibri"/>
      <family val="2"/>
      <charset val="204"/>
    </font>
    <font>
      <b/>
      <sz val="11"/>
      <name val="Calibri"/>
      <family val="2"/>
      <charset val="204"/>
      <scheme val="minor"/>
    </font>
    <font>
      <b/>
      <sz val="10"/>
      <color rgb="FF002060"/>
      <name val="Arial"/>
      <family val="2"/>
      <charset val="204"/>
    </font>
    <font>
      <b/>
      <i/>
      <sz val="11"/>
      <color theme="1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11"/>
      <color rgb="FFFF0000"/>
      <name val="Arial"/>
      <family val="2"/>
      <charset val="204"/>
    </font>
    <font>
      <sz val="14"/>
      <color rgb="FF7030A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i/>
      <sz val="12"/>
      <color rgb="FFFF000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EB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0" fillId="0" borderId="0"/>
    <xf numFmtId="0" fontId="32" fillId="0" borderId="0" applyNumberFormat="0" applyFill="0" applyBorder="0" applyAlignment="0" applyProtection="0"/>
  </cellStyleXfs>
  <cellXfs count="523">
    <xf numFmtId="0" fontId="0" fillId="0" borderId="0" xfId="0"/>
    <xf numFmtId="0" fontId="4" fillId="0" borderId="0" xfId="0" applyFont="1" applyFill="1"/>
    <xf numFmtId="0" fontId="4" fillId="0" borderId="0" xfId="0" applyFont="1" applyFill="1" applyAlignment="1">
      <alignment wrapText="1"/>
    </xf>
    <xf numFmtId="0" fontId="0" fillId="0" borderId="0" xfId="0" applyFill="1"/>
    <xf numFmtId="0" fontId="0" fillId="0" borderId="0" xfId="0" applyFill="1" applyAlignment="1">
      <alignment wrapText="1"/>
    </xf>
    <xf numFmtId="0" fontId="7" fillId="0" borderId="0" xfId="0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horizontal="left" vertical="center"/>
    </xf>
    <xf numFmtId="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0" xfId="0" applyBorder="1"/>
    <xf numFmtId="0" fontId="4" fillId="0" borderId="0" xfId="0" applyFont="1"/>
    <xf numFmtId="0" fontId="4" fillId="3" borderId="0" xfId="0" applyFont="1" applyFill="1"/>
    <xf numFmtId="0" fontId="4" fillId="3" borderId="0" xfId="0" applyFont="1" applyFill="1" applyBorder="1" applyAlignment="1">
      <alignment horizontal="right" wrapText="1"/>
    </xf>
    <xf numFmtId="0" fontId="1" fillId="3" borderId="0" xfId="0" applyFont="1" applyFill="1" applyBorder="1" applyAlignment="1">
      <alignment horizontal="right" wrapText="1"/>
    </xf>
    <xf numFmtId="0" fontId="1" fillId="3" borderId="0" xfId="0" applyFont="1" applyFill="1" applyBorder="1" applyAlignment="1">
      <alignment horizontal="right"/>
    </xf>
    <xf numFmtId="0" fontId="8" fillId="2" borderId="1" xfId="0" applyFont="1" applyFill="1" applyBorder="1" applyAlignment="1">
      <alignment horizontal="left" vertical="center"/>
    </xf>
    <xf numFmtId="4" fontId="4" fillId="0" borderId="1" xfId="0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 wrapText="1"/>
    </xf>
    <xf numFmtId="0" fontId="13" fillId="0" borderId="0" xfId="0" applyFont="1" applyFill="1"/>
    <xf numFmtId="0" fontId="1" fillId="0" borderId="0" xfId="0" applyFont="1"/>
    <xf numFmtId="0" fontId="14" fillId="0" borderId="0" xfId="0" applyFont="1" applyFill="1"/>
    <xf numFmtId="0" fontId="14" fillId="0" borderId="0" xfId="0" applyFont="1" applyFill="1" applyAlignment="1"/>
    <xf numFmtId="0" fontId="15" fillId="0" borderId="0" xfId="0" applyFont="1" applyFill="1" applyAlignment="1">
      <alignment horizontal="right" wrapText="1"/>
    </xf>
    <xf numFmtId="0" fontId="16" fillId="0" borderId="0" xfId="0" applyFont="1" applyFill="1" applyAlignment="1"/>
    <xf numFmtId="0" fontId="1" fillId="0" borderId="0" xfId="0" applyFont="1" applyFill="1" applyBorder="1" applyAlignment="1">
      <alignment horizontal="right"/>
    </xf>
    <xf numFmtId="4" fontId="4" fillId="0" borderId="1" xfId="0" applyNumberFormat="1" applyFont="1" applyFill="1" applyBorder="1" applyAlignment="1">
      <alignment horizontal="center"/>
    </xf>
    <xf numFmtId="4" fontId="0" fillId="0" borderId="1" xfId="0" applyNumberFormat="1" applyFont="1" applyFill="1" applyBorder="1" applyAlignment="1">
      <alignment horizontal="center" vertical="center"/>
    </xf>
    <xf numFmtId="4" fontId="12" fillId="0" borderId="1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top" wrapText="1"/>
    </xf>
    <xf numFmtId="4" fontId="4" fillId="0" borderId="1" xfId="0" applyNumberFormat="1" applyFont="1" applyFill="1" applyBorder="1" applyAlignment="1">
      <alignment horizontal="center" vertical="top" wrapText="1"/>
    </xf>
    <xf numFmtId="0" fontId="19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wrapText="1"/>
    </xf>
    <xf numFmtId="0" fontId="4" fillId="0" borderId="0" xfId="0" applyFont="1" applyFill="1" applyAlignment="1">
      <alignment horizontal="right"/>
    </xf>
    <xf numFmtId="0" fontId="1" fillId="0" borderId="7" xfId="0" applyFont="1" applyFill="1" applyBorder="1" applyAlignment="1">
      <alignment horizontal="right" vertical="center" wrapText="1"/>
    </xf>
    <xf numFmtId="0" fontId="1" fillId="0" borderId="7" xfId="0" applyFont="1" applyFill="1" applyBorder="1" applyAlignment="1">
      <alignment horizontal="right" vertical="center"/>
    </xf>
    <xf numFmtId="4" fontId="9" fillId="0" borderId="1" xfId="0" applyNumberFormat="1" applyFont="1" applyFill="1" applyBorder="1" applyAlignment="1">
      <alignment horizontal="center" vertical="top" wrapText="1"/>
    </xf>
    <xf numFmtId="0" fontId="0" fillId="0" borderId="0" xfId="0" applyFill="1" applyAlignment="1">
      <alignment vertical="top" wrapText="1"/>
    </xf>
    <xf numFmtId="4" fontId="0" fillId="0" borderId="0" xfId="0" applyNumberFormat="1" applyFill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2" fontId="0" fillId="0" borderId="0" xfId="0" applyNumberFormat="1" applyBorder="1" applyAlignment="1">
      <alignment vertical="top" wrapText="1"/>
    </xf>
    <xf numFmtId="0" fontId="0" fillId="0" borderId="0" xfId="0" applyBorder="1" applyAlignment="1">
      <alignment vertical="top" wrapText="1"/>
    </xf>
    <xf numFmtId="4" fontId="9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wrapText="1"/>
    </xf>
    <xf numFmtId="0" fontId="19" fillId="0" borderId="0" xfId="0" applyFont="1" applyAlignment="1">
      <alignment horizontal="right"/>
    </xf>
    <xf numFmtId="0" fontId="2" fillId="0" borderId="0" xfId="0" applyFont="1" applyBorder="1" applyAlignment="1">
      <alignment horizontal="right"/>
    </xf>
    <xf numFmtId="0" fontId="2" fillId="0" borderId="7" xfId="0" applyFont="1" applyBorder="1" applyAlignment="1">
      <alignment horizontal="right" wrapText="1"/>
    </xf>
    <xf numFmtId="0" fontId="2" fillId="0" borderId="7" xfId="0" applyFont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4" fontId="4" fillId="0" borderId="1" xfId="0" applyNumberFormat="1" applyFont="1" applyBorder="1" applyAlignment="1">
      <alignment horizontal="center"/>
    </xf>
    <xf numFmtId="0" fontId="1" fillId="0" borderId="0" xfId="0" applyFont="1" applyAlignment="1">
      <alignment vertical="center"/>
    </xf>
    <xf numFmtId="4" fontId="4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 vertical="top" wrapText="1"/>
    </xf>
    <xf numFmtId="0" fontId="8" fillId="0" borderId="0" xfId="0" applyFont="1" applyFill="1" applyBorder="1" applyAlignment="1">
      <alignment horizontal="left" vertical="center" wrapText="1" indent="1"/>
    </xf>
    <xf numFmtId="0" fontId="4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center"/>
    </xf>
    <xf numFmtId="0" fontId="22" fillId="0" borderId="0" xfId="0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right"/>
    </xf>
    <xf numFmtId="2" fontId="0" fillId="0" borderId="0" xfId="0" applyNumberFormat="1"/>
    <xf numFmtId="4" fontId="0" fillId="0" borderId="0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4" fillId="0" borderId="0" xfId="0" applyFont="1" applyFill="1" applyBorder="1"/>
    <xf numFmtId="0" fontId="2" fillId="0" borderId="0" xfId="0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right" vertical="center" wrapText="1"/>
    </xf>
    <xf numFmtId="4" fontId="4" fillId="3" borderId="1" xfId="0" applyNumberFormat="1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wrapText="1"/>
    </xf>
    <xf numFmtId="0" fontId="2" fillId="0" borderId="0" xfId="0" applyFont="1" applyAlignment="1">
      <alignment horizontal="right"/>
    </xf>
    <xf numFmtId="0" fontId="2" fillId="3" borderId="0" xfId="0" applyFont="1" applyFill="1" applyAlignment="1">
      <alignment horizontal="left" vertical="center" wrapText="1"/>
    </xf>
    <xf numFmtId="0" fontId="0" fillId="3" borderId="0" xfId="0" applyFill="1" applyAlignment="1">
      <alignment vertical="top" wrapText="1"/>
    </xf>
    <xf numFmtId="0" fontId="4" fillId="0" borderId="1" xfId="0" applyFont="1" applyFill="1" applyBorder="1" applyAlignment="1">
      <alignment horizontal="center" vertical="top" wrapText="1"/>
    </xf>
    <xf numFmtId="0" fontId="0" fillId="0" borderId="0" xfId="0" applyAlignment="1">
      <alignment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vertical="top" wrapText="1"/>
    </xf>
    <xf numFmtId="0" fontId="2" fillId="0" borderId="7" xfId="0" applyFont="1" applyFill="1" applyBorder="1" applyAlignment="1">
      <alignment horizontal="right" vertical="top" wrapText="1"/>
    </xf>
    <xf numFmtId="0" fontId="2" fillId="0" borderId="7" xfId="0" applyFont="1" applyFill="1" applyBorder="1" applyAlignment="1">
      <alignment vertical="top" wrapText="1"/>
    </xf>
    <xf numFmtId="0" fontId="1" fillId="0" borderId="0" xfId="0" applyFont="1" applyAlignment="1"/>
    <xf numFmtId="0" fontId="1" fillId="0" borderId="0" xfId="0" applyFont="1" applyBorder="1" applyAlignment="1">
      <alignment vertical="center"/>
    </xf>
    <xf numFmtId="0" fontId="2" fillId="0" borderId="0" xfId="0" applyFont="1" applyFill="1" applyAlignment="1"/>
    <xf numFmtId="0" fontId="19" fillId="0" borderId="0" xfId="0" applyFont="1" applyFill="1" applyAlignment="1">
      <alignment horizontal="right" vertical="center" wrapText="1"/>
    </xf>
    <xf numFmtId="0" fontId="4" fillId="0" borderId="0" xfId="0" applyFont="1" applyFill="1" applyAlignment="1"/>
    <xf numFmtId="0" fontId="2" fillId="0" borderId="0" xfId="0" applyFont="1" applyFill="1" applyBorder="1" applyAlignment="1">
      <alignment horizontal="right" wrapText="1"/>
    </xf>
    <xf numFmtId="0" fontId="2" fillId="0" borderId="7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horizontal="right" wrapText="1"/>
    </xf>
    <xf numFmtId="0" fontId="23" fillId="0" borderId="0" xfId="0" applyFont="1" applyFill="1" applyAlignment="1">
      <alignment horizontal="right" wrapText="1"/>
    </xf>
    <xf numFmtId="0" fontId="1" fillId="0" borderId="0" xfId="0" applyFont="1" applyFill="1" applyBorder="1" applyAlignment="1">
      <alignment horizontal="right" vertical="top" wrapText="1"/>
    </xf>
    <xf numFmtId="0" fontId="1" fillId="0" borderId="0" xfId="0" applyFont="1" applyFill="1" applyBorder="1" applyAlignment="1">
      <alignment vertical="top" wrapText="1"/>
    </xf>
    <xf numFmtId="0" fontId="1" fillId="0" borderId="7" xfId="0" applyFont="1" applyFill="1" applyBorder="1" applyAlignment="1">
      <alignment horizontal="right" vertical="top" wrapText="1"/>
    </xf>
    <xf numFmtId="0" fontId="2" fillId="2" borderId="1" xfId="0" applyFont="1" applyFill="1" applyBorder="1" applyAlignment="1">
      <alignment horizontal="left" vertical="top" wrapText="1"/>
    </xf>
    <xf numFmtId="0" fontId="4" fillId="0" borderId="0" xfId="0" applyFont="1" applyFill="1" applyAlignment="1">
      <alignment vertical="center"/>
    </xf>
    <xf numFmtId="0" fontId="2" fillId="0" borderId="0" xfId="0" applyFont="1" applyBorder="1" applyAlignment="1">
      <alignment horizontal="right" wrapText="1"/>
    </xf>
    <xf numFmtId="0" fontId="19" fillId="0" borderId="0" xfId="0" applyFont="1" applyBorder="1" applyAlignment="1">
      <alignment horizontal="center" wrapText="1"/>
    </xf>
    <xf numFmtId="0" fontId="0" fillId="0" borderId="0" xfId="0" applyFill="1" applyBorder="1"/>
    <xf numFmtId="2" fontId="0" fillId="0" borderId="0" xfId="0" applyNumberFormat="1" applyFill="1" applyBorder="1" applyAlignment="1">
      <alignment horizontal="center"/>
    </xf>
    <xf numFmtId="0" fontId="2" fillId="0" borderId="0" xfId="0" applyFont="1" applyBorder="1" applyAlignment="1">
      <alignment horizontal="right" vertical="center"/>
    </xf>
    <xf numFmtId="0" fontId="2" fillId="2" borderId="1" xfId="0" applyFont="1" applyFill="1" applyBorder="1"/>
    <xf numFmtId="0" fontId="2" fillId="0" borderId="0" xfId="0" applyFont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 vertical="top"/>
    </xf>
    <xf numFmtId="0" fontId="19" fillId="0" borderId="0" xfId="0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horizontal="right" vertical="center" wrapText="1"/>
    </xf>
    <xf numFmtId="0" fontId="2" fillId="0" borderId="7" xfId="0" applyFont="1" applyBorder="1" applyAlignment="1">
      <alignment horizontal="right" vertical="center"/>
    </xf>
    <xf numFmtId="0" fontId="2" fillId="2" borderId="1" xfId="0" applyFont="1" applyFill="1" applyBorder="1" applyAlignment="1">
      <alignment vertical="top" wrapText="1"/>
    </xf>
    <xf numFmtId="0" fontId="2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19" fillId="0" borderId="0" xfId="0" applyFont="1" applyFill="1" applyAlignment="1">
      <alignment horizontal="right"/>
    </xf>
    <xf numFmtId="0" fontId="8" fillId="2" borderId="3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4" fontId="4" fillId="0" borderId="0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" fillId="5" borderId="1" xfId="0" applyNumberFormat="1" applyFont="1" applyFill="1" applyBorder="1" applyAlignment="1">
      <alignment horizontal="left" vertical="top" wrapText="1"/>
    </xf>
    <xf numFmtId="0" fontId="1" fillId="5" borderId="1" xfId="0" applyNumberFormat="1" applyFont="1" applyFill="1" applyBorder="1" applyAlignment="1">
      <alignment horizontal="center" vertical="top" wrapText="1"/>
    </xf>
    <xf numFmtId="0" fontId="32" fillId="3" borderId="1" xfId="2" applyFill="1" applyBorder="1"/>
    <xf numFmtId="0" fontId="12" fillId="3" borderId="1" xfId="0" applyNumberFormat="1" applyFont="1" applyFill="1" applyBorder="1" applyAlignment="1">
      <alignment horizontal="left" vertical="top" wrapText="1"/>
    </xf>
    <xf numFmtId="0" fontId="0" fillId="3" borderId="1" xfId="0" applyFill="1" applyBorder="1" applyAlignment="1">
      <alignment vertical="top" wrapText="1"/>
    </xf>
    <xf numFmtId="0" fontId="0" fillId="3" borderId="1" xfId="0" applyFill="1" applyBorder="1" applyAlignment="1">
      <alignment horizontal="right" vertical="top" wrapText="1"/>
    </xf>
    <xf numFmtId="0" fontId="32" fillId="3" borderId="1" xfId="2" applyFill="1" applyBorder="1" applyAlignment="1">
      <alignment vertical="top" wrapText="1"/>
    </xf>
    <xf numFmtId="0" fontId="26" fillId="3" borderId="1" xfId="0" applyFont="1" applyFill="1" applyBorder="1" applyAlignment="1">
      <alignment vertical="top" wrapText="1"/>
    </xf>
    <xf numFmtId="0" fontId="12" fillId="3" borderId="1" xfId="0" applyNumberFormat="1" applyFont="1" applyFill="1" applyBorder="1" applyAlignment="1">
      <alignment horizontal="center" vertical="top" wrapText="1"/>
    </xf>
    <xf numFmtId="0" fontId="0" fillId="3" borderId="1" xfId="0" applyNumberFormat="1" applyFill="1" applyBorder="1" applyAlignment="1">
      <alignment horizontal="left" vertical="top" wrapText="1"/>
    </xf>
    <xf numFmtId="0" fontId="0" fillId="3" borderId="1" xfId="0" applyFont="1" applyFill="1" applyBorder="1" applyAlignment="1">
      <alignment vertical="top" wrapText="1"/>
    </xf>
    <xf numFmtId="0" fontId="0" fillId="3" borderId="1" xfId="0" applyFont="1" applyFill="1" applyBorder="1" applyAlignment="1">
      <alignment horizontal="right" vertical="top" wrapText="1"/>
    </xf>
    <xf numFmtId="0" fontId="0" fillId="0" borderId="0" xfId="0" applyFont="1" applyAlignment="1">
      <alignment vertical="top" wrapText="1"/>
    </xf>
    <xf numFmtId="0" fontId="32" fillId="0" borderId="1" xfId="2" applyBorder="1" applyAlignment="1">
      <alignment wrapText="1"/>
    </xf>
    <xf numFmtId="0" fontId="0" fillId="3" borderId="1" xfId="0" applyNumberFormat="1" applyFont="1" applyFill="1" applyBorder="1" applyAlignment="1">
      <alignment horizontal="left" vertical="center" wrapText="1"/>
    </xf>
    <xf numFmtId="0" fontId="34" fillId="3" borderId="0" xfId="0" applyFont="1" applyFill="1" applyAlignment="1">
      <alignment vertical="top" wrapText="1"/>
    </xf>
    <xf numFmtId="0" fontId="35" fillId="3" borderId="0" xfId="2" applyFont="1" applyFill="1" applyAlignment="1">
      <alignment vertical="top" wrapText="1"/>
    </xf>
    <xf numFmtId="0" fontId="0" fillId="3" borderId="1" xfId="0" applyFill="1" applyBorder="1" applyAlignment="1">
      <alignment horizontal="center" vertical="top" wrapText="1"/>
    </xf>
    <xf numFmtId="0" fontId="0" fillId="3" borderId="1" xfId="0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right" vertical="center" wrapText="1"/>
    </xf>
    <xf numFmtId="0" fontId="32" fillId="3" borderId="1" xfId="2" applyFill="1" applyBorder="1" applyAlignment="1">
      <alignment vertical="center" wrapText="1"/>
    </xf>
    <xf numFmtId="0" fontId="0" fillId="3" borderId="1" xfId="0" applyFont="1" applyFill="1" applyBorder="1" applyAlignment="1">
      <alignment horizontal="right" vertical="center" wrapText="1"/>
    </xf>
    <xf numFmtId="0" fontId="1" fillId="0" borderId="0" xfId="0" applyFont="1" applyBorder="1" applyAlignment="1">
      <alignment horizontal="center" vertical="center"/>
    </xf>
    <xf numFmtId="0" fontId="0" fillId="3" borderId="0" xfId="0" applyFont="1" applyFill="1" applyAlignment="1">
      <alignment vertical="top" wrapText="1"/>
    </xf>
    <xf numFmtId="0" fontId="0" fillId="0" borderId="0" xfId="0" applyFont="1" applyFill="1" applyAlignment="1">
      <alignment vertical="top" wrapText="1"/>
    </xf>
    <xf numFmtId="0" fontId="1" fillId="0" borderId="0" xfId="0" applyFont="1" applyFill="1" applyAlignment="1">
      <alignment wrapText="1"/>
    </xf>
    <xf numFmtId="0" fontId="1" fillId="0" borderId="0" xfId="0" applyFont="1" applyFill="1" applyBorder="1" applyAlignment="1">
      <alignment horizontal="right" vertical="center"/>
    </xf>
    <xf numFmtId="0" fontId="25" fillId="0" borderId="0" xfId="0" applyFont="1" applyFill="1" applyAlignment="1">
      <alignment horizontal="right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0" fillId="0" borderId="0" xfId="0" applyFont="1" applyFill="1" applyBorder="1" applyAlignment="1">
      <alignment horizontal="right" vertical="center" wrapText="1"/>
    </xf>
    <xf numFmtId="0" fontId="36" fillId="0" borderId="7" xfId="0" applyFont="1" applyFill="1" applyBorder="1" applyAlignment="1">
      <alignment horizontal="right" vertical="center" wrapText="1"/>
    </xf>
    <xf numFmtId="0" fontId="37" fillId="0" borderId="7" xfId="0" applyFont="1" applyFill="1" applyBorder="1" applyAlignment="1">
      <alignment horizontal="right" vertical="center" wrapText="1"/>
    </xf>
    <xf numFmtId="0" fontId="19" fillId="0" borderId="0" xfId="0" applyFont="1" applyBorder="1" applyAlignment="1">
      <alignment horizontal="right" wrapText="1"/>
    </xf>
    <xf numFmtId="0" fontId="4" fillId="3" borderId="0" xfId="0" applyFont="1" applyFill="1" applyBorder="1" applyAlignment="1">
      <alignment horizontal="right"/>
    </xf>
    <xf numFmtId="0" fontId="2" fillId="2" borderId="6" xfId="0" applyFont="1" applyFill="1" applyBorder="1"/>
    <xf numFmtId="0" fontId="32" fillId="0" borderId="1" xfId="2" applyBorder="1" applyAlignment="1">
      <alignment vertical="center" wrapText="1"/>
    </xf>
    <xf numFmtId="4" fontId="0" fillId="0" borderId="1" xfId="0" applyNumberFormat="1" applyBorder="1" applyAlignment="1">
      <alignment horizontal="center"/>
    </xf>
    <xf numFmtId="10" fontId="4" fillId="3" borderId="1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4" fillId="6" borderId="1" xfId="0" applyNumberFormat="1" applyFont="1" applyFill="1" applyBorder="1" applyAlignment="1">
      <alignment horizontal="center"/>
    </xf>
    <xf numFmtId="0" fontId="2" fillId="0" borderId="0" xfId="0" applyFont="1" applyFill="1"/>
    <xf numFmtId="4" fontId="4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top" wrapText="1"/>
    </xf>
    <xf numFmtId="0" fontId="2" fillId="0" borderId="0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4" fillId="0" borderId="1" xfId="0" applyFont="1" applyFill="1" applyBorder="1" applyAlignment="1">
      <alignment horizontal="right" vertical="center" wrapText="1"/>
    </xf>
    <xf numFmtId="0" fontId="2" fillId="0" borderId="0" xfId="0" applyFont="1" applyFill="1" applyAlignment="1">
      <alignment vertical="top" wrapText="1"/>
    </xf>
    <xf numFmtId="0" fontId="8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4" fillId="0" borderId="1" xfId="0" applyFont="1" applyFill="1" applyBorder="1"/>
    <xf numFmtId="0" fontId="8" fillId="2" borderId="14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right" vertical="top" wrapText="1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right" wrapText="1"/>
    </xf>
    <xf numFmtId="0" fontId="2" fillId="0" borderId="0" xfId="0" applyFont="1" applyFill="1" applyBorder="1" applyAlignment="1">
      <alignment horizontal="right" wrapText="1"/>
    </xf>
    <xf numFmtId="0" fontId="19" fillId="0" borderId="0" xfId="0" applyFont="1" applyBorder="1" applyAlignment="1">
      <alignment horizontal="right"/>
    </xf>
    <xf numFmtId="0" fontId="2" fillId="0" borderId="0" xfId="0" applyFont="1" applyBorder="1" applyAlignment="1">
      <alignment horizontal="right" wrapText="1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right"/>
    </xf>
    <xf numFmtId="0" fontId="2" fillId="2" borderId="1" xfId="0" applyFont="1" applyFill="1" applyBorder="1" applyAlignment="1">
      <alignment horizontal="center" vertical="center" wrapText="1"/>
    </xf>
    <xf numFmtId="4" fontId="4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left" vertical="top" wrapText="1"/>
    </xf>
    <xf numFmtId="4" fontId="4" fillId="2" borderId="1" xfId="0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top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Alignment="1">
      <alignment vertical="top" wrapText="1"/>
    </xf>
    <xf numFmtId="4" fontId="4" fillId="2" borderId="1" xfId="0" applyNumberFormat="1" applyFont="1" applyFill="1" applyBorder="1" applyAlignment="1">
      <alignment horizontal="center"/>
    </xf>
    <xf numFmtId="0" fontId="43" fillId="0" borderId="0" xfId="0" applyFont="1" applyFill="1" applyBorder="1"/>
    <xf numFmtId="0" fontId="43" fillId="0" borderId="0" xfId="0" applyFont="1"/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2" fillId="2" borderId="5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/>
    </xf>
    <xf numFmtId="0" fontId="19" fillId="0" borderId="0" xfId="0" applyFont="1" applyAlignment="1">
      <alignment horizontal="center" wrapText="1"/>
    </xf>
    <xf numFmtId="0" fontId="19" fillId="0" borderId="0" xfId="0" applyFont="1" applyAlignment="1">
      <alignment horizontal="center"/>
    </xf>
    <xf numFmtId="4" fontId="0" fillId="0" borderId="0" xfId="0" applyNumberFormat="1"/>
    <xf numFmtId="0" fontId="3" fillId="2" borderId="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 wrapText="1"/>
    </xf>
    <xf numFmtId="0" fontId="2" fillId="0" borderId="0" xfId="0" applyFont="1" applyFill="1" applyAlignment="1">
      <alignment horizontal="right" vertical="center" wrapText="1"/>
    </xf>
    <xf numFmtId="0" fontId="2" fillId="3" borderId="0" xfId="0" applyFont="1" applyFill="1" applyBorder="1" applyAlignment="1">
      <alignment horizontal="right" vertical="center" wrapText="1"/>
    </xf>
    <xf numFmtId="0" fontId="8" fillId="2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right" vertical="top" wrapText="1"/>
    </xf>
    <xf numFmtId="0" fontId="4" fillId="0" borderId="0" xfId="0" applyFont="1" applyFill="1" applyAlignment="1">
      <alignment vertical="top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right"/>
    </xf>
    <xf numFmtId="0" fontId="2" fillId="2" borderId="9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3" fillId="3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top" wrapText="1"/>
    </xf>
    <xf numFmtId="0" fontId="2" fillId="3" borderId="1" xfId="0" applyFont="1" applyFill="1" applyBorder="1" applyAlignment="1">
      <alignment horizontal="center" vertical="top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2" fillId="0" borderId="0" xfId="0" applyFont="1" applyBorder="1" applyAlignment="1">
      <alignment horizontal="right"/>
    </xf>
    <xf numFmtId="0" fontId="19" fillId="0" borderId="0" xfId="0" applyFont="1" applyFill="1" applyBorder="1" applyAlignment="1">
      <alignment horizontal="right" wrapText="1"/>
    </xf>
    <xf numFmtId="0" fontId="2" fillId="0" borderId="0" xfId="0" applyFont="1" applyAlignment="1">
      <alignment horizontal="right"/>
    </xf>
    <xf numFmtId="0" fontId="2" fillId="0" borderId="0" xfId="0" applyFont="1" applyBorder="1" applyAlignment="1">
      <alignment horizontal="right" vertical="center"/>
    </xf>
    <xf numFmtId="0" fontId="2" fillId="0" borderId="7" xfId="0" applyFont="1" applyBorder="1" applyAlignment="1">
      <alignment horizontal="right" vertical="center"/>
    </xf>
    <xf numFmtId="4" fontId="0" fillId="0" borderId="0" xfId="0" applyNumberFormat="1" applyFill="1"/>
    <xf numFmtId="0" fontId="2" fillId="6" borderId="0" xfId="0" applyFont="1" applyFill="1" applyBorder="1" applyAlignment="1">
      <alignment horizontal="left" vertical="center"/>
    </xf>
    <xf numFmtId="0" fontId="8" fillId="2" borderId="5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top" wrapText="1"/>
    </xf>
    <xf numFmtId="0" fontId="2" fillId="0" borderId="0" xfId="0" applyFont="1" applyBorder="1" applyAlignment="1">
      <alignment horizontal="right"/>
    </xf>
    <xf numFmtId="0" fontId="2" fillId="3" borderId="5" xfId="0" applyFont="1" applyFill="1" applyBorder="1" applyAlignment="1">
      <alignment horizontal="center" vertical="top" wrapText="1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4" fillId="0" borderId="0" xfId="0" applyFont="1" applyFill="1" applyAlignment="1">
      <alignment vertical="top" wrapText="1"/>
    </xf>
    <xf numFmtId="4" fontId="4" fillId="0" borderId="3" xfId="0" applyNumberFormat="1" applyFont="1" applyFill="1" applyBorder="1" applyAlignment="1">
      <alignment horizontal="center" vertical="top" wrapText="1"/>
    </xf>
    <xf numFmtId="4" fontId="9" fillId="0" borderId="3" xfId="0" applyNumberFormat="1" applyFont="1" applyFill="1" applyBorder="1" applyAlignment="1">
      <alignment horizontal="center" vertical="top" wrapText="1"/>
    </xf>
    <xf numFmtId="164" fontId="9" fillId="0" borderId="0" xfId="0" applyNumberFormat="1" applyFont="1" applyFill="1" applyBorder="1" applyAlignment="1">
      <alignment horizontal="center" vertical="top" wrapText="1"/>
    </xf>
    <xf numFmtId="4" fontId="9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8" fillId="2" borderId="1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right" wrapText="1"/>
    </xf>
    <xf numFmtId="0" fontId="2" fillId="2" borderId="1" xfId="0" applyFont="1" applyFill="1" applyBorder="1" applyAlignment="1">
      <alignment horizontal="left" vertical="center"/>
    </xf>
    <xf numFmtId="0" fontId="4" fillId="0" borderId="0" xfId="0" applyFont="1" applyFill="1" applyBorder="1" applyAlignment="1"/>
    <xf numFmtId="0" fontId="19" fillId="0" borderId="0" xfId="0" applyFont="1" applyFill="1" applyBorder="1" applyAlignment="1">
      <alignment horizontal="right"/>
    </xf>
    <xf numFmtId="0" fontId="2" fillId="0" borderId="0" xfId="0" applyFont="1" applyFill="1" applyBorder="1" applyAlignment="1"/>
    <xf numFmtId="0" fontId="8" fillId="0" borderId="1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vertical="center"/>
    </xf>
    <xf numFmtId="4" fontId="4" fillId="0" borderId="1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 wrapText="1"/>
    </xf>
    <xf numFmtId="0" fontId="0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0" fillId="6" borderId="0" xfId="0" applyFill="1"/>
    <xf numFmtId="4" fontId="4" fillId="6" borderId="1" xfId="0" applyNumberFormat="1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vertical="center"/>
    </xf>
    <xf numFmtId="4" fontId="4" fillId="6" borderId="1" xfId="0" applyNumberFormat="1" applyFont="1" applyFill="1" applyBorder="1" applyAlignment="1">
      <alignment horizontal="center" vertical="center" wrapText="1"/>
    </xf>
    <xf numFmtId="4" fontId="4" fillId="6" borderId="1" xfId="0" applyNumberFormat="1" applyFont="1" applyFill="1" applyBorder="1" applyAlignment="1">
      <alignment horizontal="center" vertical="top" wrapText="1"/>
    </xf>
    <xf numFmtId="0" fontId="19" fillId="0" borderId="0" xfId="0" applyFont="1" applyAlignment="1">
      <alignment horizontal="center" vertical="center" wrapText="1"/>
    </xf>
    <xf numFmtId="0" fontId="2" fillId="0" borderId="0" xfId="0" applyFont="1" applyAlignment="1">
      <alignment wrapText="1"/>
    </xf>
    <xf numFmtId="0" fontId="1" fillId="0" borderId="7" xfId="0" applyFont="1" applyBorder="1" applyAlignment="1">
      <alignment horizontal="right" vertical="center" wrapText="1"/>
    </xf>
    <xf numFmtId="0" fontId="1" fillId="0" borderId="7" xfId="0" applyFont="1" applyBorder="1" applyAlignment="1">
      <alignment horizontal="righ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4" fontId="9" fillId="0" borderId="1" xfId="0" applyNumberFormat="1" applyFont="1" applyBorder="1" applyAlignment="1">
      <alignment horizontal="center" vertical="top" wrapText="1"/>
    </xf>
    <xf numFmtId="4" fontId="9" fillId="0" borderId="0" xfId="0" applyNumberFormat="1" applyFont="1" applyAlignment="1">
      <alignment horizontal="center" vertical="top" wrapText="1"/>
    </xf>
    <xf numFmtId="4" fontId="4" fillId="0" borderId="1" xfId="0" applyNumberFormat="1" applyFont="1" applyBorder="1" applyAlignment="1">
      <alignment horizontal="center" vertical="top" wrapText="1"/>
    </xf>
    <xf numFmtId="4" fontId="0" fillId="0" borderId="0" xfId="0" applyNumberFormat="1" applyAlignment="1">
      <alignment vertical="top" wrapText="1"/>
    </xf>
    <xf numFmtId="4" fontId="4" fillId="0" borderId="1" xfId="0" applyNumberFormat="1" applyFont="1" applyBorder="1" applyAlignment="1">
      <alignment horizontal="center" vertical="center" wrapText="1"/>
    </xf>
    <xf numFmtId="0" fontId="8" fillId="3" borderId="0" xfId="0" applyFont="1" applyFill="1" applyAlignment="1">
      <alignment horizontal="left" vertical="top" wrapText="1"/>
    </xf>
    <xf numFmtId="0" fontId="4" fillId="3" borderId="0" xfId="0" applyFont="1" applyFill="1" applyAlignment="1">
      <alignment vertical="center" wrapText="1"/>
    </xf>
    <xf numFmtId="4" fontId="4" fillId="3" borderId="0" xfId="0" applyNumberFormat="1" applyFont="1" applyFill="1" applyAlignment="1">
      <alignment horizontal="center" vertical="top" wrapText="1"/>
    </xf>
    <xf numFmtId="0" fontId="8" fillId="3" borderId="1" xfId="0" applyFont="1" applyFill="1" applyBorder="1" applyAlignment="1">
      <alignment horizontal="left" vertical="top" wrapText="1"/>
    </xf>
    <xf numFmtId="0" fontId="8" fillId="3" borderId="10" xfId="0" applyFont="1" applyFill="1" applyBorder="1" applyAlignment="1">
      <alignment vertical="top" wrapText="1"/>
    </xf>
    <xf numFmtId="4" fontId="4" fillId="6" borderId="9" xfId="0" applyNumberFormat="1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 wrapText="1"/>
    </xf>
    <xf numFmtId="0" fontId="29" fillId="2" borderId="1" xfId="0" applyFont="1" applyFill="1" applyBorder="1" applyAlignment="1">
      <alignment vertical="top" wrapText="1"/>
    </xf>
    <xf numFmtId="0" fontId="31" fillId="2" borderId="1" xfId="0" applyFont="1" applyFill="1" applyBorder="1" applyAlignment="1">
      <alignment vertical="top" wrapText="1"/>
    </xf>
    <xf numFmtId="0" fontId="27" fillId="4" borderId="1" xfId="0" applyFont="1" applyFill="1" applyBorder="1" applyAlignment="1">
      <alignment horizontal="center" vertical="top" wrapText="1"/>
    </xf>
    <xf numFmtId="0" fontId="28" fillId="4" borderId="1" xfId="0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 vertical="center" wrapText="1"/>
    </xf>
    <xf numFmtId="0" fontId="43" fillId="0" borderId="0" xfId="0" applyFont="1" applyFill="1" applyBorder="1" applyAlignment="1">
      <alignment horizontal="left"/>
    </xf>
    <xf numFmtId="0" fontId="25" fillId="0" borderId="0" xfId="0" applyFont="1" applyFill="1" applyAlignment="1">
      <alignment horizontal="right" vertical="center" wrapText="1"/>
    </xf>
    <xf numFmtId="0" fontId="5" fillId="0" borderId="0" xfId="0" applyFont="1" applyFill="1" applyAlignment="1">
      <alignment horizontal="right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2" fillId="0" borderId="0" xfId="0" applyFont="1" applyFill="1" applyAlignment="1">
      <alignment horizontal="right" vertical="center" wrapText="1"/>
    </xf>
    <xf numFmtId="0" fontId="2" fillId="0" borderId="0" xfId="0" applyFont="1" applyFill="1" applyAlignment="1">
      <alignment horizontal="right" vertical="center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47" fillId="3" borderId="0" xfId="0" applyFont="1" applyFill="1" applyAlignment="1">
      <alignment horizontal="right" vertical="center" wrapText="1"/>
    </xf>
    <xf numFmtId="0" fontId="21" fillId="3" borderId="0" xfId="0" applyFont="1" applyFill="1" applyAlignment="1">
      <alignment horizontal="right" vertical="center"/>
    </xf>
    <xf numFmtId="0" fontId="2" fillId="3" borderId="0" xfId="0" applyFont="1" applyFill="1" applyBorder="1" applyAlignment="1">
      <alignment horizontal="right" wrapText="1"/>
    </xf>
    <xf numFmtId="0" fontId="2" fillId="3" borderId="0" xfId="0" applyFont="1" applyFill="1" applyBorder="1" applyAlignment="1">
      <alignment horizontal="right"/>
    </xf>
    <xf numFmtId="0" fontId="2" fillId="3" borderId="0" xfId="0" applyFont="1" applyFill="1" applyBorder="1" applyAlignment="1">
      <alignment horizontal="right" vertical="center" wrapText="1"/>
    </xf>
    <xf numFmtId="0" fontId="4" fillId="3" borderId="0" xfId="0" applyFont="1" applyFill="1" applyBorder="1" applyAlignment="1">
      <alignment horizontal="right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47" fillId="0" borderId="0" xfId="0" applyFont="1" applyFill="1" applyAlignment="1">
      <alignment horizontal="right" vertical="center" wrapText="1"/>
    </xf>
    <xf numFmtId="0" fontId="8" fillId="0" borderId="0" xfId="0" applyFont="1" applyFill="1" applyAlignment="1">
      <alignment horizontal="right" vertical="center" wrapText="1"/>
    </xf>
    <xf numFmtId="0" fontId="2" fillId="0" borderId="0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right" wrapText="1"/>
    </xf>
    <xf numFmtId="0" fontId="2" fillId="0" borderId="0" xfId="0" applyFont="1" applyFill="1" applyAlignment="1">
      <alignment horizontal="right"/>
    </xf>
    <xf numFmtId="0" fontId="3" fillId="0" borderId="5" xfId="0" applyFont="1" applyFill="1" applyBorder="1" applyAlignment="1">
      <alignment horizontal="center" vertical="center" wrapText="1"/>
    </xf>
    <xf numFmtId="0" fontId="43" fillId="0" borderId="8" xfId="0" applyFont="1" applyFill="1" applyBorder="1" applyAlignment="1">
      <alignment horizontal="center" vertical="center" wrapText="1"/>
    </xf>
    <xf numFmtId="0" fontId="43" fillId="0" borderId="6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52" fillId="0" borderId="0" xfId="0" applyFont="1" applyFill="1" applyBorder="1" applyAlignment="1">
      <alignment vertical="top" wrapText="1"/>
    </xf>
    <xf numFmtId="0" fontId="14" fillId="0" borderId="0" xfId="0" applyFont="1" applyFill="1" applyBorder="1" applyAlignment="1">
      <alignment vertical="center" wrapText="1"/>
    </xf>
    <xf numFmtId="0" fontId="14" fillId="0" borderId="0" xfId="0" applyFont="1" applyFill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top" wrapText="1"/>
    </xf>
    <xf numFmtId="0" fontId="52" fillId="0" borderId="0" xfId="0" applyFont="1" applyFill="1" applyBorder="1" applyAlignment="1">
      <alignment vertical="center" wrapText="1"/>
    </xf>
    <xf numFmtId="0" fontId="52" fillId="0" borderId="0" xfId="0" applyFont="1" applyFill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right" vertical="center" wrapText="1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2" fillId="0" borderId="0" xfId="0" applyFont="1" applyBorder="1" applyAlignment="1">
      <alignment horizontal="right" vertical="center" wrapText="1"/>
    </xf>
    <xf numFmtId="0" fontId="2" fillId="2" borderId="10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right" vertical="center"/>
    </xf>
    <xf numFmtId="0" fontId="3" fillId="0" borderId="6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0" xfId="0" applyFont="1" applyFill="1" applyAlignment="1">
      <alignment horizontal="left" vertical="top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left" vertical="center"/>
    </xf>
    <xf numFmtId="0" fontId="15" fillId="0" borderId="0" xfId="0" applyFont="1" applyFill="1" applyBorder="1" applyAlignment="1">
      <alignment horizontal="right" vertical="center" wrapText="1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21" fillId="0" borderId="0" xfId="0" applyFont="1" applyFill="1" applyAlignment="1">
      <alignment horizontal="right" vertical="center"/>
    </xf>
    <xf numFmtId="0" fontId="19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center" vertical="center"/>
    </xf>
    <xf numFmtId="0" fontId="43" fillId="0" borderId="10" xfId="0" applyFont="1" applyFill="1" applyBorder="1" applyAlignment="1">
      <alignment vertical="top" wrapText="1"/>
    </xf>
    <xf numFmtId="0" fontId="43" fillId="0" borderId="0" xfId="0" applyFont="1" applyFill="1" applyBorder="1" applyAlignment="1">
      <alignment vertical="top" wrapText="1"/>
    </xf>
    <xf numFmtId="0" fontId="18" fillId="0" borderId="0" xfId="0" applyFont="1" applyFill="1" applyAlignment="1">
      <alignment horizontal="right" vertical="top" wrapText="1"/>
    </xf>
    <xf numFmtId="0" fontId="0" fillId="0" borderId="0" xfId="0" applyFill="1" applyAlignment="1">
      <alignment vertical="top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/>
    <xf numFmtId="0" fontId="4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 wrapText="1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wrapText="1"/>
    </xf>
    <xf numFmtId="0" fontId="2" fillId="2" borderId="9" xfId="0" applyFont="1" applyFill="1" applyBorder="1" applyAlignment="1">
      <alignment horizontal="center" vertical="center"/>
    </xf>
    <xf numFmtId="0" fontId="47" fillId="0" borderId="0" xfId="0" applyFont="1" applyAlignment="1">
      <alignment horizontal="right" vertical="center" wrapText="1"/>
    </xf>
    <xf numFmtId="0" fontId="2" fillId="0" borderId="0" xfId="0" applyFont="1" applyAlignment="1">
      <alignment horizontal="right"/>
    </xf>
    <xf numFmtId="0" fontId="2" fillId="2" borderId="10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Alignment="1">
      <alignment vertical="top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right" vertical="top" wrapText="1"/>
    </xf>
    <xf numFmtId="0" fontId="9" fillId="0" borderId="1" xfId="0" applyFont="1" applyBorder="1" applyAlignment="1">
      <alignment vertical="center"/>
    </xf>
    <xf numFmtId="0" fontId="52" fillId="0" borderId="0" xfId="0" applyFont="1" applyFill="1" applyBorder="1" applyAlignment="1">
      <alignment horizontal="left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top" wrapText="1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 wrapText="1"/>
    </xf>
    <xf numFmtId="0" fontId="2" fillId="0" borderId="0" xfId="0" applyFont="1" applyAlignment="1">
      <alignment horizontal="right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top" wrapText="1"/>
    </xf>
    <xf numFmtId="0" fontId="9" fillId="2" borderId="1" xfId="0" applyFont="1" applyFill="1" applyBorder="1"/>
    <xf numFmtId="0" fontId="2" fillId="0" borderId="0" xfId="0" applyFont="1" applyFill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top" wrapText="1"/>
    </xf>
    <xf numFmtId="0" fontId="2" fillId="0" borderId="8" xfId="0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top" wrapText="1"/>
    </xf>
    <xf numFmtId="0" fontId="43" fillId="0" borderId="0" xfId="0" applyFont="1" applyFill="1" applyAlignment="1">
      <alignment vertical="top" wrapText="1"/>
    </xf>
    <xf numFmtId="0" fontId="43" fillId="0" borderId="0" xfId="0" applyFont="1" applyFill="1" applyAlignment="1">
      <alignment horizontal="left" vertical="top" wrapText="1"/>
    </xf>
    <xf numFmtId="0" fontId="11" fillId="0" borderId="0" xfId="0" applyFont="1" applyFill="1" applyAlignment="1">
      <alignment horizontal="center" vertical="center" wrapText="1"/>
    </xf>
    <xf numFmtId="0" fontId="47" fillId="0" borderId="0" xfId="0" applyFont="1" applyBorder="1" applyAlignment="1">
      <alignment horizontal="center" vertical="center" wrapText="1"/>
    </xf>
    <xf numFmtId="0" fontId="9" fillId="0" borderId="2" xfId="0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1" fillId="0" borderId="0" xfId="0" applyFont="1" applyBorder="1" applyAlignment="1">
      <alignment horizontal="left"/>
    </xf>
    <xf numFmtId="0" fontId="24" fillId="0" borderId="0" xfId="0" applyFont="1" applyFill="1" applyAlignment="1">
      <alignment horizontal="right" vertical="center"/>
    </xf>
    <xf numFmtId="0" fontId="8" fillId="0" borderId="0" xfId="0" applyFont="1" applyFill="1" applyAlignment="1">
      <alignment horizontal="right" wrapText="1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top" wrapText="1"/>
    </xf>
    <xf numFmtId="0" fontId="2" fillId="2" borderId="9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5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3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0" fontId="2" fillId="6" borderId="0" xfId="0" applyFont="1" applyFill="1" applyAlignment="1">
      <alignment horizontal="left" vertical="center"/>
    </xf>
    <xf numFmtId="0" fontId="2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47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left" vertical="top" wrapText="1"/>
    </xf>
    <xf numFmtId="0" fontId="3" fillId="0" borderId="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right" vertical="center" wrapText="1"/>
    </xf>
    <xf numFmtId="0" fontId="24" fillId="0" borderId="0" xfId="0" applyFont="1" applyFill="1" applyBorder="1" applyAlignment="1">
      <alignment horizontal="right" vertical="center" wrapText="1"/>
    </xf>
    <xf numFmtId="0" fontId="2" fillId="0" borderId="0" xfId="0" applyFont="1" applyBorder="1" applyAlignment="1">
      <alignment horizontal="right" vertical="center"/>
    </xf>
    <xf numFmtId="0" fontId="2" fillId="2" borderId="1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right" vertical="center" wrapText="1"/>
    </xf>
    <xf numFmtId="0" fontId="49" fillId="0" borderId="0" xfId="0" applyFont="1" applyFill="1" applyBorder="1" applyAlignment="1">
      <alignment horizontal="right" vertical="center" wrapText="1"/>
    </xf>
    <xf numFmtId="0" fontId="50" fillId="0" borderId="0" xfId="0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vertical="top" wrapText="1"/>
    </xf>
    <xf numFmtId="0" fontId="15" fillId="0" borderId="0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right" vertical="center" wrapText="1"/>
    </xf>
    <xf numFmtId="0" fontId="2" fillId="0" borderId="7" xfId="0" applyFont="1" applyBorder="1" applyAlignment="1">
      <alignment horizontal="right" vertical="center"/>
    </xf>
    <xf numFmtId="0" fontId="15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22" fillId="0" borderId="0" xfId="0" applyFont="1" applyAlignment="1">
      <alignment wrapText="1"/>
    </xf>
    <xf numFmtId="0" fontId="2" fillId="2" borderId="9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165" fontId="4" fillId="0" borderId="0" xfId="0" applyNumberFormat="1" applyFont="1" applyAlignment="1">
      <alignment vertical="top" wrapText="1"/>
    </xf>
    <xf numFmtId="0" fontId="4" fillId="0" borderId="0" xfId="0" applyFont="1" applyAlignment="1">
      <alignment vertical="top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15" fillId="3" borderId="0" xfId="0" applyFont="1" applyFill="1" applyAlignment="1">
      <alignment horizontal="right" wrapText="1"/>
    </xf>
    <xf numFmtId="0" fontId="24" fillId="0" borderId="0" xfId="0" applyFont="1"/>
    <xf numFmtId="0" fontId="19" fillId="3" borderId="0" xfId="0" applyFont="1" applyFill="1" applyAlignment="1">
      <alignment horizontal="right" wrapText="1"/>
    </xf>
    <xf numFmtId="0" fontId="4" fillId="3" borderId="0" xfId="0" applyFont="1" applyFill="1" applyAlignment="1">
      <alignment horizontal="right"/>
    </xf>
    <xf numFmtId="0" fontId="8" fillId="3" borderId="0" xfId="0" applyFont="1" applyFill="1" applyAlignment="1">
      <alignment horizontal="right" wrapText="1"/>
    </xf>
    <xf numFmtId="0" fontId="2" fillId="3" borderId="0" xfId="0" applyFont="1" applyFill="1"/>
    <xf numFmtId="0" fontId="2" fillId="3" borderId="0" xfId="0" applyFont="1" applyFill="1" applyAlignment="1">
      <alignment horizontal="right" vertical="center" wrapText="1"/>
    </xf>
    <xf numFmtId="4" fontId="0" fillId="0" borderId="0" xfId="0" applyNumberFormat="1" applyAlignment="1">
      <alignment horizontal="center" vertical="center"/>
    </xf>
    <xf numFmtId="0" fontId="44" fillId="0" borderId="8" xfId="0" applyFont="1" applyBorder="1" applyAlignment="1">
      <alignment horizontal="left" vertical="center"/>
    </xf>
  </cellXfs>
  <cellStyles count="3">
    <cellStyle name="Гиперссылка" xfId="2" builtinId="8"/>
    <cellStyle name="Обычный" xfId="0" builtinId="0"/>
    <cellStyle name="Обычный 2" xfId="1" xr:uid="{00000000-0005-0000-0000-000002000000}"/>
  </cellStyles>
  <dxfs count="0"/>
  <tableStyles count="0" defaultTableStyle="TableStyleMedium2" defaultPivotStyle="PivotStyleLight16"/>
  <colors>
    <mruColors>
      <color rgb="FFEB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9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8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3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image" Target="../media/image3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.jp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image" Target="../media/image3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3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3.jp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6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7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7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8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8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50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5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52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3066369</xdr:colOff>
      <xdr:row>48</xdr:row>
      <xdr:rowOff>152399</xdr:rowOff>
    </xdr:from>
    <xdr:to>
      <xdr:col>4</xdr:col>
      <xdr:colOff>2327624</xdr:colOff>
      <xdr:row>51</xdr:row>
      <xdr:rowOff>205649</xdr:rowOff>
    </xdr:to>
    <xdr:pic>
      <xdr:nvPicPr>
        <xdr:cNvPr id="2" name="Рисунок 1" descr="C:\Documents and Settings\user\Рабочий стол\ЛОГО МАРШАЛ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62019" y="10591799"/>
          <a:ext cx="4138055" cy="7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</xdr:row>
      <xdr:rowOff>0</xdr:rowOff>
    </xdr:from>
    <xdr:to>
      <xdr:col>0</xdr:col>
      <xdr:colOff>937815</xdr:colOff>
      <xdr:row>2</xdr:row>
      <xdr:rowOff>1116000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050"/>
          <a:ext cx="937815" cy="1116000"/>
        </a:xfrm>
        <a:prstGeom prst="rect">
          <a:avLst/>
        </a:prstGeom>
      </xdr:spPr>
    </xdr:pic>
    <xdr:clientData/>
  </xdr:twoCellAnchor>
  <xdr:twoCellAnchor editAs="absolute">
    <xdr:from>
      <xdr:col>3</xdr:col>
      <xdr:colOff>323849</xdr:colOff>
      <xdr:row>0</xdr:row>
      <xdr:rowOff>104775</xdr:rowOff>
    </xdr:from>
    <xdr:to>
      <xdr:col>6</xdr:col>
      <xdr:colOff>980624</xdr:colOff>
      <xdr:row>0</xdr:row>
      <xdr:rowOff>674267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9" y="104775"/>
          <a:ext cx="3600000" cy="56949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19055</xdr:colOff>
      <xdr:row>2</xdr:row>
      <xdr:rowOff>47625</xdr:rowOff>
    </xdr:from>
    <xdr:to>
      <xdr:col>0</xdr:col>
      <xdr:colOff>1015481</xdr:colOff>
      <xdr:row>2</xdr:row>
      <xdr:rowOff>1163625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5" y="828675"/>
          <a:ext cx="996426" cy="1116000"/>
        </a:xfrm>
        <a:prstGeom prst="rect">
          <a:avLst/>
        </a:prstGeom>
      </xdr:spPr>
    </xdr:pic>
    <xdr:clientData/>
  </xdr:twoCellAnchor>
  <xdr:twoCellAnchor editAs="absolute">
    <xdr:from>
      <xdr:col>4</xdr:col>
      <xdr:colOff>133350</xdr:colOff>
      <xdr:row>0</xdr:row>
      <xdr:rowOff>161925</xdr:rowOff>
    </xdr:from>
    <xdr:to>
      <xdr:col>7</xdr:col>
      <xdr:colOff>0</xdr:colOff>
      <xdr:row>0</xdr:row>
      <xdr:rowOff>606425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4325" y="161925"/>
          <a:ext cx="2809875" cy="4445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992314</xdr:colOff>
      <xdr:row>2</xdr:row>
      <xdr:rowOff>1116000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050"/>
          <a:ext cx="992314" cy="11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1019174</xdr:colOff>
      <xdr:row>0</xdr:row>
      <xdr:rowOff>104775</xdr:rowOff>
    </xdr:from>
    <xdr:to>
      <xdr:col>3</xdr:col>
      <xdr:colOff>1580699</xdr:colOff>
      <xdr:row>0</xdr:row>
      <xdr:rowOff>674267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399" y="104775"/>
          <a:ext cx="3600000" cy="56949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47625</xdr:rowOff>
    </xdr:from>
    <xdr:to>
      <xdr:col>0</xdr:col>
      <xdr:colOff>982359</xdr:colOff>
      <xdr:row>2</xdr:row>
      <xdr:rowOff>1163625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8675"/>
          <a:ext cx="982359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314324</xdr:colOff>
      <xdr:row>0</xdr:row>
      <xdr:rowOff>104775</xdr:rowOff>
    </xdr:from>
    <xdr:to>
      <xdr:col>6</xdr:col>
      <xdr:colOff>971099</xdr:colOff>
      <xdr:row>0</xdr:row>
      <xdr:rowOff>674267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4" y="104775"/>
          <a:ext cx="3600000" cy="56949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57150</xdr:rowOff>
    </xdr:from>
    <xdr:to>
      <xdr:col>0</xdr:col>
      <xdr:colOff>1307925</xdr:colOff>
      <xdr:row>2</xdr:row>
      <xdr:rowOff>1173150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"/>
          <a:ext cx="1307925" cy="11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257174</xdr:colOff>
      <xdr:row>0</xdr:row>
      <xdr:rowOff>95250</xdr:rowOff>
    </xdr:from>
    <xdr:to>
      <xdr:col>4</xdr:col>
      <xdr:colOff>1228274</xdr:colOff>
      <xdr:row>0</xdr:row>
      <xdr:rowOff>693115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4" y="95250"/>
          <a:ext cx="3600000" cy="59786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47625</xdr:rowOff>
    </xdr:from>
    <xdr:to>
      <xdr:col>0</xdr:col>
      <xdr:colOff>1229664</xdr:colOff>
      <xdr:row>2</xdr:row>
      <xdr:rowOff>1163625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8675"/>
          <a:ext cx="1229664" cy="11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0</xdr:row>
      <xdr:rowOff>171450</xdr:rowOff>
    </xdr:from>
    <xdr:to>
      <xdr:col>3</xdr:col>
      <xdr:colOff>1571625</xdr:colOff>
      <xdr:row>0</xdr:row>
      <xdr:rowOff>615950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171450"/>
          <a:ext cx="2676525" cy="444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1078488</xdr:colOff>
      <xdr:row>2</xdr:row>
      <xdr:rowOff>1116000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ACD4844-63E4-433E-B882-DBEE25780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050"/>
          <a:ext cx="1078488" cy="11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2124075</xdr:colOff>
      <xdr:row>0</xdr:row>
      <xdr:rowOff>180975</xdr:rowOff>
    </xdr:from>
    <xdr:to>
      <xdr:col>2</xdr:col>
      <xdr:colOff>2809875</xdr:colOff>
      <xdr:row>0</xdr:row>
      <xdr:rowOff>625475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FAB4410-D97D-4AA6-9475-053A7B128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7575" y="180975"/>
          <a:ext cx="2809875" cy="4445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105468</xdr:colOff>
      <xdr:row>2</xdr:row>
      <xdr:rowOff>1116000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050"/>
          <a:ext cx="1019868" cy="11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1</xdr:row>
      <xdr:rowOff>57150</xdr:rowOff>
    </xdr:from>
    <xdr:to>
      <xdr:col>7</xdr:col>
      <xdr:colOff>463098</xdr:colOff>
      <xdr:row>2</xdr:row>
      <xdr:rowOff>1116000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4450" y="781050"/>
          <a:ext cx="1072698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438149</xdr:colOff>
      <xdr:row>0</xdr:row>
      <xdr:rowOff>95250</xdr:rowOff>
    </xdr:from>
    <xdr:to>
      <xdr:col>7</xdr:col>
      <xdr:colOff>780599</xdr:colOff>
      <xdr:row>0</xdr:row>
      <xdr:rowOff>664742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49" y="95250"/>
          <a:ext cx="3600000" cy="56949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</xdr:col>
      <xdr:colOff>126576</xdr:colOff>
      <xdr:row>2</xdr:row>
      <xdr:rowOff>1116000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81050"/>
          <a:ext cx="1040975" cy="11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2</xdr:row>
      <xdr:rowOff>19050</xdr:rowOff>
    </xdr:from>
    <xdr:to>
      <xdr:col>7</xdr:col>
      <xdr:colOff>670431</xdr:colOff>
      <xdr:row>2</xdr:row>
      <xdr:rowOff>1135050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5" y="800100"/>
          <a:ext cx="1175256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438149</xdr:colOff>
      <xdr:row>0</xdr:row>
      <xdr:rowOff>123825</xdr:rowOff>
    </xdr:from>
    <xdr:to>
      <xdr:col>7</xdr:col>
      <xdr:colOff>780599</xdr:colOff>
      <xdr:row>0</xdr:row>
      <xdr:rowOff>693317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49" y="123825"/>
          <a:ext cx="3600000" cy="56949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379671</xdr:colOff>
      <xdr:row>2</xdr:row>
      <xdr:rowOff>57150</xdr:rowOff>
    </xdr:from>
    <xdr:to>
      <xdr:col>10</xdr:col>
      <xdr:colOff>671891</xdr:colOff>
      <xdr:row>2</xdr:row>
      <xdr:rowOff>1173150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9321" y="838200"/>
          <a:ext cx="1073270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</xdr:row>
      <xdr:rowOff>95250</xdr:rowOff>
    </xdr:from>
    <xdr:to>
      <xdr:col>1</xdr:col>
      <xdr:colOff>376079</xdr:colOff>
      <xdr:row>3</xdr:row>
      <xdr:rowOff>11100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76300"/>
          <a:ext cx="1014254" cy="11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504825</xdr:colOff>
      <xdr:row>0</xdr:row>
      <xdr:rowOff>171450</xdr:rowOff>
    </xdr:from>
    <xdr:to>
      <xdr:col>10</xdr:col>
      <xdr:colOff>704850</xdr:colOff>
      <xdr:row>0</xdr:row>
      <xdr:rowOff>615950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5" y="171450"/>
          <a:ext cx="2676525" cy="444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</xdr:row>
      <xdr:rowOff>28575</xdr:rowOff>
    </xdr:from>
    <xdr:to>
      <xdr:col>1</xdr:col>
      <xdr:colOff>68250</xdr:colOff>
      <xdr:row>2</xdr:row>
      <xdr:rowOff>1144575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9625"/>
          <a:ext cx="1116000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295274</xdr:colOff>
      <xdr:row>0</xdr:row>
      <xdr:rowOff>101590</xdr:rowOff>
    </xdr:from>
    <xdr:to>
      <xdr:col>6</xdr:col>
      <xdr:colOff>952049</xdr:colOff>
      <xdr:row>0</xdr:row>
      <xdr:rowOff>671083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4" y="101590"/>
          <a:ext cx="3600000" cy="5694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91604</xdr:rowOff>
    </xdr:from>
    <xdr:to>
      <xdr:col>1</xdr:col>
      <xdr:colOff>116586</xdr:colOff>
      <xdr:row>3</xdr:row>
      <xdr:rowOff>7454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72654"/>
          <a:ext cx="992886" cy="1116000"/>
        </a:xfrm>
        <a:prstGeom prst="rect">
          <a:avLst/>
        </a:prstGeom>
      </xdr:spPr>
    </xdr:pic>
    <xdr:clientData/>
  </xdr:twoCellAnchor>
  <xdr:twoCellAnchor editAs="oneCell">
    <xdr:from>
      <xdr:col>8</xdr:col>
      <xdr:colOff>358471</xdr:colOff>
      <xdr:row>2</xdr:row>
      <xdr:rowOff>28574</xdr:rowOff>
    </xdr:from>
    <xdr:to>
      <xdr:col>10</xdr:col>
      <xdr:colOff>654316</xdr:colOff>
      <xdr:row>2</xdr:row>
      <xdr:rowOff>1144574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471" y="809624"/>
          <a:ext cx="1076895" cy="11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504825</xdr:colOff>
      <xdr:row>0</xdr:row>
      <xdr:rowOff>171450</xdr:rowOff>
    </xdr:from>
    <xdr:to>
      <xdr:col>10</xdr:col>
      <xdr:colOff>704850</xdr:colOff>
      <xdr:row>0</xdr:row>
      <xdr:rowOff>615950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375" y="171450"/>
          <a:ext cx="2676525" cy="4445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28576</xdr:rowOff>
    </xdr:from>
    <xdr:to>
      <xdr:col>0</xdr:col>
      <xdr:colOff>1045773</xdr:colOff>
      <xdr:row>2</xdr:row>
      <xdr:rowOff>1144576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000126"/>
          <a:ext cx="988623" cy="11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114299</xdr:colOff>
      <xdr:row>0</xdr:row>
      <xdr:rowOff>123825</xdr:rowOff>
    </xdr:from>
    <xdr:to>
      <xdr:col>4</xdr:col>
      <xdr:colOff>1218749</xdr:colOff>
      <xdr:row>0</xdr:row>
      <xdr:rowOff>693317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549" y="123825"/>
          <a:ext cx="3600000" cy="56949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28576</xdr:rowOff>
    </xdr:from>
    <xdr:to>
      <xdr:col>0</xdr:col>
      <xdr:colOff>1045773</xdr:colOff>
      <xdr:row>2</xdr:row>
      <xdr:rowOff>1144576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09626"/>
          <a:ext cx="988623" cy="11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152399</xdr:colOff>
      <xdr:row>0</xdr:row>
      <xdr:rowOff>66675</xdr:rowOff>
    </xdr:from>
    <xdr:to>
      <xdr:col>5</xdr:col>
      <xdr:colOff>9074</xdr:colOff>
      <xdr:row>0</xdr:row>
      <xdr:rowOff>636167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49" y="66675"/>
          <a:ext cx="3600000" cy="56949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409575</xdr:colOff>
      <xdr:row>2</xdr:row>
      <xdr:rowOff>76200</xdr:rowOff>
    </xdr:from>
    <xdr:to>
      <xdr:col>7</xdr:col>
      <xdr:colOff>743992</xdr:colOff>
      <xdr:row>2</xdr:row>
      <xdr:rowOff>1192200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575" y="857250"/>
          <a:ext cx="1115467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133350</xdr:rowOff>
    </xdr:from>
    <xdr:to>
      <xdr:col>1</xdr:col>
      <xdr:colOff>206894</xdr:colOff>
      <xdr:row>4</xdr:row>
      <xdr:rowOff>30150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914400"/>
          <a:ext cx="1064144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438149</xdr:colOff>
      <xdr:row>0</xdr:row>
      <xdr:rowOff>85725</xdr:rowOff>
    </xdr:from>
    <xdr:to>
      <xdr:col>7</xdr:col>
      <xdr:colOff>780599</xdr:colOff>
      <xdr:row>0</xdr:row>
      <xdr:rowOff>683590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49" y="85725"/>
          <a:ext cx="3600000" cy="59786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466725</xdr:colOff>
      <xdr:row>2</xdr:row>
      <xdr:rowOff>85725</xdr:rowOff>
    </xdr:from>
    <xdr:to>
      <xdr:col>7</xdr:col>
      <xdr:colOff>738639</xdr:colOff>
      <xdr:row>3</xdr:row>
      <xdr:rowOff>1575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725" y="866775"/>
          <a:ext cx="1052964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2</xdr:row>
      <xdr:rowOff>76200</xdr:rowOff>
    </xdr:from>
    <xdr:to>
      <xdr:col>1</xdr:col>
      <xdr:colOff>272165</xdr:colOff>
      <xdr:row>2</xdr:row>
      <xdr:rowOff>1192200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857250"/>
          <a:ext cx="1024639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0</xdr:row>
      <xdr:rowOff>66675</xdr:rowOff>
    </xdr:from>
    <xdr:to>
      <xdr:col>7</xdr:col>
      <xdr:colOff>771074</xdr:colOff>
      <xdr:row>0</xdr:row>
      <xdr:rowOff>664540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4" y="66675"/>
          <a:ext cx="3600000" cy="59786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390526</xdr:colOff>
      <xdr:row>1</xdr:row>
      <xdr:rowOff>57151</xdr:rowOff>
    </xdr:from>
    <xdr:to>
      <xdr:col>7</xdr:col>
      <xdr:colOff>662797</xdr:colOff>
      <xdr:row>2</xdr:row>
      <xdr:rowOff>1116001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6" y="781051"/>
          <a:ext cx="1053321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</xdr:row>
      <xdr:rowOff>57150</xdr:rowOff>
    </xdr:from>
    <xdr:to>
      <xdr:col>1</xdr:col>
      <xdr:colOff>195262</xdr:colOff>
      <xdr:row>2</xdr:row>
      <xdr:rowOff>1173150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38200"/>
          <a:ext cx="1004887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0</xdr:row>
      <xdr:rowOff>85725</xdr:rowOff>
    </xdr:from>
    <xdr:to>
      <xdr:col>7</xdr:col>
      <xdr:colOff>771074</xdr:colOff>
      <xdr:row>0</xdr:row>
      <xdr:rowOff>683590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4" y="85725"/>
          <a:ext cx="3600000" cy="59786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419099</xdr:colOff>
      <xdr:row>0</xdr:row>
      <xdr:rowOff>114300</xdr:rowOff>
    </xdr:from>
    <xdr:to>
      <xdr:col>7</xdr:col>
      <xdr:colOff>761549</xdr:colOff>
      <xdr:row>0</xdr:row>
      <xdr:rowOff>712165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599" y="114300"/>
          <a:ext cx="3600000" cy="5978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361950</xdr:colOff>
      <xdr:row>4</xdr:row>
      <xdr:rowOff>57150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050"/>
          <a:ext cx="1276350" cy="127635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0</xdr:row>
      <xdr:rowOff>733425</xdr:rowOff>
    </xdr:from>
    <xdr:to>
      <xdr:col>7</xdr:col>
      <xdr:colOff>762000</xdr:colOff>
      <xdr:row>4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733425"/>
          <a:ext cx="1314450" cy="13144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495299</xdr:colOff>
      <xdr:row>0</xdr:row>
      <xdr:rowOff>95250</xdr:rowOff>
    </xdr:from>
    <xdr:to>
      <xdr:col>2</xdr:col>
      <xdr:colOff>1628324</xdr:colOff>
      <xdr:row>0</xdr:row>
      <xdr:rowOff>664742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4" y="95250"/>
          <a:ext cx="3600000" cy="569492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</xdr:row>
      <xdr:rowOff>38100</xdr:rowOff>
    </xdr:from>
    <xdr:to>
      <xdr:col>1</xdr:col>
      <xdr:colOff>104396</xdr:colOff>
      <xdr:row>2</xdr:row>
      <xdr:rowOff>1190246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19150"/>
          <a:ext cx="1152146" cy="115214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904874</xdr:colOff>
      <xdr:row>0</xdr:row>
      <xdr:rowOff>76200</xdr:rowOff>
    </xdr:from>
    <xdr:to>
      <xdr:col>7</xdr:col>
      <xdr:colOff>380549</xdr:colOff>
      <xdr:row>0</xdr:row>
      <xdr:rowOff>674065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4" y="76200"/>
          <a:ext cx="3600000" cy="59786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1162049</xdr:colOff>
      <xdr:row>0</xdr:row>
      <xdr:rowOff>95250</xdr:rowOff>
    </xdr:from>
    <xdr:to>
      <xdr:col>4</xdr:col>
      <xdr:colOff>1190174</xdr:colOff>
      <xdr:row>0</xdr:row>
      <xdr:rowOff>693115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549" y="95250"/>
          <a:ext cx="3600000" cy="5978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76200</xdr:rowOff>
    </xdr:from>
    <xdr:to>
      <xdr:col>0</xdr:col>
      <xdr:colOff>1423795</xdr:colOff>
      <xdr:row>2</xdr:row>
      <xdr:rowOff>1192200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7250"/>
          <a:ext cx="1423795" cy="111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0</xdr:col>
      <xdr:colOff>994085</xdr:colOff>
      <xdr:row>2</xdr:row>
      <xdr:rowOff>1116000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81050"/>
          <a:ext cx="994084" cy="11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0</xdr:row>
      <xdr:rowOff>95254</xdr:rowOff>
    </xdr:from>
    <xdr:to>
      <xdr:col>3</xdr:col>
      <xdr:colOff>1437825</xdr:colOff>
      <xdr:row>0</xdr:row>
      <xdr:rowOff>664744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0" y="95254"/>
          <a:ext cx="3600000" cy="56949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581025</xdr:colOff>
      <xdr:row>0</xdr:row>
      <xdr:rowOff>123825</xdr:rowOff>
    </xdr:from>
    <xdr:to>
      <xdr:col>10</xdr:col>
      <xdr:colOff>781050</xdr:colOff>
      <xdr:row>0</xdr:row>
      <xdr:rowOff>568325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C9FD4A4-C80B-4080-980C-3166621EE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0" y="123825"/>
          <a:ext cx="2809875" cy="4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</xdr:row>
      <xdr:rowOff>19050</xdr:rowOff>
    </xdr:from>
    <xdr:to>
      <xdr:col>1</xdr:col>
      <xdr:colOff>164238</xdr:colOff>
      <xdr:row>2</xdr:row>
      <xdr:rowOff>1135050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5C6501C-1264-4F30-B79E-D266650B8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00100"/>
          <a:ext cx="1069113" cy="1116000"/>
        </a:xfrm>
        <a:prstGeom prst="rect">
          <a:avLst/>
        </a:prstGeom>
      </xdr:spPr>
    </xdr:pic>
    <xdr:clientData/>
  </xdr:twoCellAnchor>
  <xdr:twoCellAnchor editAs="oneCell">
    <xdr:from>
      <xdr:col>8</xdr:col>
      <xdr:colOff>590550</xdr:colOff>
      <xdr:row>2</xdr:row>
      <xdr:rowOff>57150</xdr:rowOff>
    </xdr:from>
    <xdr:to>
      <xdr:col>10</xdr:col>
      <xdr:colOff>808311</xdr:colOff>
      <xdr:row>2</xdr:row>
      <xdr:rowOff>1173150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3560CDD-B594-442D-94C0-6694E5207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0" y="838200"/>
          <a:ext cx="1065486" cy="1116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581025</xdr:colOff>
      <xdr:row>0</xdr:row>
      <xdr:rowOff>123825</xdr:rowOff>
    </xdr:from>
    <xdr:to>
      <xdr:col>10</xdr:col>
      <xdr:colOff>781050</xdr:colOff>
      <xdr:row>0</xdr:row>
      <xdr:rowOff>568325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BAA46D1-A2A0-4ABA-A370-D4CEA82F8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0" y="123825"/>
          <a:ext cx="2809875" cy="4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28575</xdr:rowOff>
    </xdr:from>
    <xdr:to>
      <xdr:col>1</xdr:col>
      <xdr:colOff>98875</xdr:colOff>
      <xdr:row>2</xdr:row>
      <xdr:rowOff>1144575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C47060E-9FD4-4910-8EEC-BFE682D8E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09625"/>
          <a:ext cx="984700" cy="1116000"/>
        </a:xfrm>
        <a:prstGeom prst="rect">
          <a:avLst/>
        </a:prstGeom>
      </xdr:spPr>
    </xdr:pic>
    <xdr:clientData/>
  </xdr:twoCellAnchor>
  <xdr:twoCellAnchor editAs="oneCell">
    <xdr:from>
      <xdr:col>8</xdr:col>
      <xdr:colOff>590550</xdr:colOff>
      <xdr:row>2</xdr:row>
      <xdr:rowOff>19050</xdr:rowOff>
    </xdr:from>
    <xdr:to>
      <xdr:col>10</xdr:col>
      <xdr:colOff>844000</xdr:colOff>
      <xdr:row>2</xdr:row>
      <xdr:rowOff>1135050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727F2B3-A1FE-46D0-BDD0-2197D7145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0" y="800100"/>
          <a:ext cx="1101175" cy="1116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123825</xdr:rowOff>
    </xdr:from>
    <xdr:to>
      <xdr:col>1</xdr:col>
      <xdr:colOff>60920</xdr:colOff>
      <xdr:row>2</xdr:row>
      <xdr:rowOff>1239825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FEACFD2-6A1A-4482-9165-AE89E761C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4875"/>
          <a:ext cx="975320" cy="11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552450</xdr:colOff>
      <xdr:row>0</xdr:row>
      <xdr:rowOff>171450</xdr:rowOff>
    </xdr:from>
    <xdr:to>
      <xdr:col>8</xdr:col>
      <xdr:colOff>752475</xdr:colOff>
      <xdr:row>0</xdr:row>
      <xdr:rowOff>615950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12ECB00-2A6A-4FEF-A4BF-5F710C25B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71450"/>
          <a:ext cx="2676525" cy="4445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343397</xdr:colOff>
      <xdr:row>0</xdr:row>
      <xdr:rowOff>55844</xdr:rowOff>
    </xdr:from>
    <xdr:to>
      <xdr:col>6</xdr:col>
      <xdr:colOff>122814</xdr:colOff>
      <xdr:row>0</xdr:row>
      <xdr:rowOff>653156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314" y="55844"/>
          <a:ext cx="3600000" cy="597312"/>
        </a:xfrm>
        <a:prstGeom prst="rect">
          <a:avLst/>
        </a:prstGeom>
      </xdr:spPr>
    </xdr:pic>
    <xdr:clientData/>
  </xdr:twoCellAnchor>
  <xdr:twoCellAnchor editAs="oneCell">
    <xdr:from>
      <xdr:col>0</xdr:col>
      <xdr:colOff>60797</xdr:colOff>
      <xdr:row>2</xdr:row>
      <xdr:rowOff>20267</xdr:rowOff>
    </xdr:from>
    <xdr:to>
      <xdr:col>0</xdr:col>
      <xdr:colOff>1173288</xdr:colOff>
      <xdr:row>3</xdr:row>
      <xdr:rowOff>12575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97" y="801317"/>
          <a:ext cx="1112491" cy="1192458"/>
        </a:xfrm>
        <a:prstGeom prst="rect">
          <a:avLst/>
        </a:prstGeom>
      </xdr:spPr>
    </xdr:pic>
    <xdr:clientData/>
  </xdr:twoCellAnchor>
  <xdr:twoCellAnchor editAs="oneCell">
    <xdr:from>
      <xdr:col>4</xdr:col>
      <xdr:colOff>800506</xdr:colOff>
      <xdr:row>2</xdr:row>
      <xdr:rowOff>30399</xdr:rowOff>
    </xdr:from>
    <xdr:to>
      <xdr:col>5</xdr:col>
      <xdr:colOff>868326</xdr:colOff>
      <xdr:row>4</xdr:row>
      <xdr:rowOff>6211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906" y="811449"/>
          <a:ext cx="1115570" cy="119501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2</xdr:row>
      <xdr:rowOff>66675</xdr:rowOff>
    </xdr:from>
    <xdr:to>
      <xdr:col>0</xdr:col>
      <xdr:colOff>982413</xdr:colOff>
      <xdr:row>2</xdr:row>
      <xdr:rowOff>1182675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47725"/>
          <a:ext cx="975320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466117</xdr:colOff>
      <xdr:row>0</xdr:row>
      <xdr:rowOff>101331</xdr:rowOff>
    </xdr:from>
    <xdr:to>
      <xdr:col>7</xdr:col>
      <xdr:colOff>570239</xdr:colOff>
      <xdr:row>0</xdr:row>
      <xdr:rowOff>699196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8564" y="101331"/>
          <a:ext cx="3600000" cy="59786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0</xdr:rowOff>
    </xdr:from>
    <xdr:to>
      <xdr:col>0</xdr:col>
      <xdr:colOff>981075</xdr:colOff>
      <xdr:row>2</xdr:row>
      <xdr:rowOff>1884466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81050"/>
          <a:ext cx="962025" cy="1884466"/>
        </a:xfrm>
        <a:prstGeom prst="rect">
          <a:avLst/>
        </a:prstGeom>
      </xdr:spPr>
    </xdr:pic>
    <xdr:clientData/>
  </xdr:twoCellAnchor>
  <xdr:twoCellAnchor editAs="oneCell">
    <xdr:from>
      <xdr:col>2</xdr:col>
      <xdr:colOff>895349</xdr:colOff>
      <xdr:row>0</xdr:row>
      <xdr:rowOff>114300</xdr:rowOff>
    </xdr:from>
    <xdr:to>
      <xdr:col>6</xdr:col>
      <xdr:colOff>875849</xdr:colOff>
      <xdr:row>0</xdr:row>
      <xdr:rowOff>712165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49" y="114300"/>
          <a:ext cx="3600000" cy="59786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57154</xdr:colOff>
      <xdr:row>2</xdr:row>
      <xdr:rowOff>133349</xdr:rowOff>
    </xdr:from>
    <xdr:to>
      <xdr:col>0</xdr:col>
      <xdr:colOff>971549</xdr:colOff>
      <xdr:row>2</xdr:row>
      <xdr:rowOff>1860544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4" y="914399"/>
          <a:ext cx="914395" cy="1727195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</xdr:colOff>
      <xdr:row>0</xdr:row>
      <xdr:rowOff>76200</xdr:rowOff>
    </xdr:from>
    <xdr:to>
      <xdr:col>6</xdr:col>
      <xdr:colOff>904424</xdr:colOff>
      <xdr:row>0</xdr:row>
      <xdr:rowOff>674065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4" y="76200"/>
          <a:ext cx="3600000" cy="59786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19059</xdr:colOff>
      <xdr:row>2</xdr:row>
      <xdr:rowOff>112943</xdr:rowOff>
    </xdr:from>
    <xdr:to>
      <xdr:col>1</xdr:col>
      <xdr:colOff>476249</xdr:colOff>
      <xdr:row>2</xdr:row>
      <xdr:rowOff>1811325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9" y="893993"/>
          <a:ext cx="1571615" cy="1698382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0</xdr:row>
      <xdr:rowOff>85725</xdr:rowOff>
    </xdr:from>
    <xdr:to>
      <xdr:col>7</xdr:col>
      <xdr:colOff>18599</xdr:colOff>
      <xdr:row>0</xdr:row>
      <xdr:rowOff>683590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4" y="85725"/>
          <a:ext cx="3600000" cy="59786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9534</xdr:colOff>
      <xdr:row>2</xdr:row>
      <xdr:rowOff>152399</xdr:rowOff>
    </xdr:from>
    <xdr:to>
      <xdr:col>1</xdr:col>
      <xdr:colOff>561974</xdr:colOff>
      <xdr:row>2</xdr:row>
      <xdr:rowOff>1953714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4" y="933449"/>
          <a:ext cx="1666865" cy="1801315"/>
        </a:xfrm>
        <a:prstGeom prst="rect">
          <a:avLst/>
        </a:prstGeom>
      </xdr:spPr>
    </xdr:pic>
    <xdr:clientData/>
  </xdr:twoCellAnchor>
  <xdr:twoCellAnchor editAs="oneCell">
    <xdr:from>
      <xdr:col>2</xdr:col>
      <xdr:colOff>895350</xdr:colOff>
      <xdr:row>0</xdr:row>
      <xdr:rowOff>95250</xdr:rowOff>
    </xdr:from>
    <xdr:to>
      <xdr:col>6</xdr:col>
      <xdr:colOff>875850</xdr:colOff>
      <xdr:row>0</xdr:row>
      <xdr:rowOff>693115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0" y="95250"/>
          <a:ext cx="3600000" cy="59786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66683</xdr:colOff>
      <xdr:row>1</xdr:row>
      <xdr:rowOff>17896</xdr:rowOff>
    </xdr:from>
    <xdr:to>
      <xdr:col>0</xdr:col>
      <xdr:colOff>588646</xdr:colOff>
      <xdr:row>4</xdr:row>
      <xdr:rowOff>19471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3" y="779896"/>
          <a:ext cx="521963" cy="11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285749</xdr:colOff>
      <xdr:row>0</xdr:row>
      <xdr:rowOff>85726</xdr:rowOff>
    </xdr:from>
    <xdr:to>
      <xdr:col>3</xdr:col>
      <xdr:colOff>1856923</xdr:colOff>
      <xdr:row>0</xdr:row>
      <xdr:rowOff>629808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4" y="85726"/>
          <a:ext cx="3276149" cy="5440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104775</xdr:rowOff>
    </xdr:from>
    <xdr:to>
      <xdr:col>0</xdr:col>
      <xdr:colOff>937816</xdr:colOff>
      <xdr:row>4</xdr:row>
      <xdr:rowOff>1575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5825"/>
          <a:ext cx="937816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304799</xdr:colOff>
      <xdr:row>0</xdr:row>
      <xdr:rowOff>123825</xdr:rowOff>
    </xdr:from>
    <xdr:to>
      <xdr:col>6</xdr:col>
      <xdr:colOff>961574</xdr:colOff>
      <xdr:row>0</xdr:row>
      <xdr:rowOff>693317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699" y="123825"/>
          <a:ext cx="3600000" cy="56949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906780</xdr:rowOff>
    </xdr:from>
    <xdr:to>
      <xdr:col>0</xdr:col>
      <xdr:colOff>752475</xdr:colOff>
      <xdr:row>1</xdr:row>
      <xdr:rowOff>1121211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6780"/>
          <a:ext cx="752475" cy="1119306"/>
        </a:xfrm>
        <a:prstGeom prst="rect">
          <a:avLst/>
        </a:prstGeom>
      </xdr:spPr>
    </xdr:pic>
    <xdr:clientData/>
  </xdr:twoCellAnchor>
  <xdr:twoCellAnchor editAs="oneCell">
    <xdr:from>
      <xdr:col>2</xdr:col>
      <xdr:colOff>790574</xdr:colOff>
      <xdr:row>0</xdr:row>
      <xdr:rowOff>85725</xdr:rowOff>
    </xdr:from>
    <xdr:to>
      <xdr:col>6</xdr:col>
      <xdr:colOff>1313999</xdr:colOff>
      <xdr:row>0</xdr:row>
      <xdr:rowOff>683590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4" y="85725"/>
          <a:ext cx="3600000" cy="59786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19051</xdr:rowOff>
    </xdr:from>
    <xdr:to>
      <xdr:col>0</xdr:col>
      <xdr:colOff>1116000</xdr:colOff>
      <xdr:row>2</xdr:row>
      <xdr:rowOff>1135051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00101"/>
          <a:ext cx="1116000" cy="111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638174</xdr:colOff>
      <xdr:row>0</xdr:row>
      <xdr:rowOff>66675</xdr:rowOff>
    </xdr:from>
    <xdr:to>
      <xdr:col>2</xdr:col>
      <xdr:colOff>2142674</xdr:colOff>
      <xdr:row>0</xdr:row>
      <xdr:rowOff>664540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49" y="66675"/>
          <a:ext cx="3600000" cy="59786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47625</xdr:rowOff>
    </xdr:from>
    <xdr:to>
      <xdr:col>0</xdr:col>
      <xdr:colOff>1076315</xdr:colOff>
      <xdr:row>2</xdr:row>
      <xdr:rowOff>1163625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8675"/>
          <a:ext cx="1076315" cy="11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790574</xdr:colOff>
      <xdr:row>0</xdr:row>
      <xdr:rowOff>76187</xdr:rowOff>
    </xdr:from>
    <xdr:to>
      <xdr:col>2</xdr:col>
      <xdr:colOff>2228399</xdr:colOff>
      <xdr:row>0</xdr:row>
      <xdr:rowOff>674061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599" y="76187"/>
          <a:ext cx="3600000" cy="59787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47625</xdr:rowOff>
    </xdr:from>
    <xdr:to>
      <xdr:col>0</xdr:col>
      <xdr:colOff>1076315</xdr:colOff>
      <xdr:row>2</xdr:row>
      <xdr:rowOff>1163625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8675"/>
          <a:ext cx="1076315" cy="11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790574</xdr:colOff>
      <xdr:row>0</xdr:row>
      <xdr:rowOff>76187</xdr:rowOff>
    </xdr:from>
    <xdr:to>
      <xdr:col>4</xdr:col>
      <xdr:colOff>2228399</xdr:colOff>
      <xdr:row>0</xdr:row>
      <xdr:rowOff>674061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599" y="76187"/>
          <a:ext cx="3600000" cy="5978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76200</xdr:rowOff>
    </xdr:from>
    <xdr:to>
      <xdr:col>1</xdr:col>
      <xdr:colOff>105468</xdr:colOff>
      <xdr:row>2</xdr:row>
      <xdr:rowOff>1192200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7250"/>
          <a:ext cx="1019868" cy="11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2</xdr:row>
      <xdr:rowOff>47625</xdr:rowOff>
    </xdr:from>
    <xdr:to>
      <xdr:col>7</xdr:col>
      <xdr:colOff>749138</xdr:colOff>
      <xdr:row>2</xdr:row>
      <xdr:rowOff>1163625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828675"/>
          <a:ext cx="1101563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676274</xdr:colOff>
      <xdr:row>0</xdr:row>
      <xdr:rowOff>76200</xdr:rowOff>
    </xdr:from>
    <xdr:to>
      <xdr:col>7</xdr:col>
      <xdr:colOff>818699</xdr:colOff>
      <xdr:row>0</xdr:row>
      <xdr:rowOff>645692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4" y="76200"/>
          <a:ext cx="3600000" cy="5694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95250</xdr:rowOff>
    </xdr:from>
    <xdr:to>
      <xdr:col>1</xdr:col>
      <xdr:colOff>134484</xdr:colOff>
      <xdr:row>3</xdr:row>
      <xdr:rowOff>11100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76300"/>
          <a:ext cx="991734" cy="11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2</xdr:row>
      <xdr:rowOff>38100</xdr:rowOff>
    </xdr:from>
    <xdr:to>
      <xdr:col>7</xdr:col>
      <xdr:colOff>751925</xdr:colOff>
      <xdr:row>2</xdr:row>
      <xdr:rowOff>1154100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819150"/>
          <a:ext cx="1123400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609599</xdr:colOff>
      <xdr:row>0</xdr:row>
      <xdr:rowOff>95250</xdr:rowOff>
    </xdr:from>
    <xdr:to>
      <xdr:col>7</xdr:col>
      <xdr:colOff>809174</xdr:colOff>
      <xdr:row>0</xdr:row>
      <xdr:rowOff>672570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49" y="95250"/>
          <a:ext cx="3600000" cy="5773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19050</xdr:rowOff>
    </xdr:from>
    <xdr:to>
      <xdr:col>0</xdr:col>
      <xdr:colOff>1197324</xdr:colOff>
      <xdr:row>2</xdr:row>
      <xdr:rowOff>1135050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0100"/>
          <a:ext cx="1197324" cy="11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733424</xdr:colOff>
      <xdr:row>0</xdr:row>
      <xdr:rowOff>123825</xdr:rowOff>
    </xdr:from>
    <xdr:to>
      <xdr:col>3</xdr:col>
      <xdr:colOff>1437824</xdr:colOff>
      <xdr:row>0</xdr:row>
      <xdr:rowOff>693317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49" y="123825"/>
          <a:ext cx="3600000" cy="56949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</xdr:row>
      <xdr:rowOff>20267</xdr:rowOff>
    </xdr:from>
    <xdr:to>
      <xdr:col>1</xdr:col>
      <xdr:colOff>70386</xdr:colOff>
      <xdr:row>2</xdr:row>
      <xdr:rowOff>1136267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1317"/>
          <a:ext cx="984786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435716</xdr:colOff>
      <xdr:row>0</xdr:row>
      <xdr:rowOff>91197</xdr:rowOff>
    </xdr:from>
    <xdr:to>
      <xdr:col>8</xdr:col>
      <xdr:colOff>2791</xdr:colOff>
      <xdr:row>0</xdr:row>
      <xdr:rowOff>660689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8163" y="91197"/>
          <a:ext cx="3600000" cy="56949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2</xdr:row>
      <xdr:rowOff>95250</xdr:rowOff>
    </xdr:from>
    <xdr:to>
      <xdr:col>1</xdr:col>
      <xdr:colOff>70012</xdr:colOff>
      <xdr:row>3</xdr:row>
      <xdr:rowOff>11100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76300"/>
          <a:ext cx="1003462" cy="11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0</xdr:row>
      <xdr:rowOff>171450</xdr:rowOff>
    </xdr:from>
    <xdr:to>
      <xdr:col>6</xdr:col>
      <xdr:colOff>923925</xdr:colOff>
      <xdr:row>0</xdr:row>
      <xdr:rowOff>615950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175" y="171450"/>
          <a:ext cx="2809875" cy="444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E54"/>
  <sheetViews>
    <sheetView workbookViewId="0">
      <pane xSplit="1" ySplit="3" topLeftCell="B7" activePane="bottomRight" state="frozen"/>
      <selection activeCell="I10" sqref="I10"/>
      <selection pane="topRight" activeCell="I10" sqref="I10"/>
      <selection pane="bottomLeft" activeCell="I10" sqref="I10"/>
      <selection pane="bottomRight" activeCell="A21" sqref="A21"/>
    </sheetView>
  </sheetViews>
  <sheetFormatPr defaultColWidth="9.140625" defaultRowHeight="15" x14ac:dyDescent="0.25"/>
  <cols>
    <col min="1" max="1" width="49.42578125" style="86" customWidth="1"/>
    <col min="2" max="2" width="47.28515625" style="86" customWidth="1"/>
    <col min="3" max="3" width="12.85546875" style="86" customWidth="1"/>
    <col min="4" max="4" width="13" style="86" customWidth="1"/>
    <col min="5" max="5" width="35.140625" style="86" customWidth="1"/>
    <col min="6" max="16384" width="9.140625" style="43"/>
  </cols>
  <sheetData>
    <row r="1" spans="1:5" ht="22.5" customHeight="1" x14ac:dyDescent="0.25">
      <c r="A1" s="313" t="s">
        <v>117</v>
      </c>
      <c r="B1" s="313"/>
      <c r="C1" s="313"/>
      <c r="D1" s="314"/>
      <c r="E1" s="314"/>
    </row>
    <row r="2" spans="1:5" x14ac:dyDescent="0.25">
      <c r="A2" s="131" t="s">
        <v>118</v>
      </c>
      <c r="B2" s="131" t="s">
        <v>119</v>
      </c>
      <c r="C2" s="132" t="s">
        <v>120</v>
      </c>
      <c r="D2" s="132" t="s">
        <v>88</v>
      </c>
      <c r="E2" s="132" t="s">
        <v>121</v>
      </c>
    </row>
    <row r="3" spans="1:5" ht="17.25" x14ac:dyDescent="0.25">
      <c r="A3" s="311" t="s">
        <v>122</v>
      </c>
      <c r="B3" s="311"/>
      <c r="C3" s="311"/>
      <c r="D3" s="312"/>
      <c r="E3" s="312"/>
    </row>
    <row r="4" spans="1:5" x14ac:dyDescent="0.25">
      <c r="A4" s="133" t="s">
        <v>187</v>
      </c>
      <c r="B4" s="134" t="s">
        <v>123</v>
      </c>
      <c r="C4" s="148">
        <v>2</v>
      </c>
      <c r="D4" s="136" t="s">
        <v>124</v>
      </c>
      <c r="E4" s="135"/>
    </row>
    <row r="5" spans="1:5" x14ac:dyDescent="0.25">
      <c r="A5" s="137" t="s">
        <v>188</v>
      </c>
      <c r="B5" s="134" t="s">
        <v>125</v>
      </c>
      <c r="C5" s="148">
        <v>3</v>
      </c>
      <c r="D5" s="136" t="s">
        <v>124</v>
      </c>
      <c r="E5" s="135"/>
    </row>
    <row r="6" spans="1:5" ht="14.25" hidden="1" customHeight="1" x14ac:dyDescent="0.25">
      <c r="A6" s="137"/>
      <c r="B6" s="134"/>
      <c r="C6" s="148"/>
      <c r="D6" s="136"/>
      <c r="E6" s="135"/>
    </row>
    <row r="7" spans="1:5" x14ac:dyDescent="0.25">
      <c r="A7" s="137" t="s">
        <v>189</v>
      </c>
      <c r="B7" s="134" t="s">
        <v>126</v>
      </c>
      <c r="C7" s="148">
        <v>4</v>
      </c>
      <c r="D7" s="136" t="s">
        <v>124</v>
      </c>
      <c r="E7" s="138"/>
    </row>
    <row r="8" spans="1:5" ht="17.25" x14ac:dyDescent="0.25">
      <c r="A8" s="311" t="s">
        <v>127</v>
      </c>
      <c r="B8" s="311"/>
      <c r="C8" s="311"/>
      <c r="D8" s="312"/>
      <c r="E8" s="312"/>
    </row>
    <row r="9" spans="1:5" x14ac:dyDescent="0.25">
      <c r="A9" s="137" t="s">
        <v>190</v>
      </c>
      <c r="B9" s="134" t="s">
        <v>130</v>
      </c>
      <c r="C9" s="139">
        <v>5</v>
      </c>
      <c r="D9" s="136" t="s">
        <v>124</v>
      </c>
      <c r="E9" s="139"/>
    </row>
    <row r="10" spans="1:5" x14ac:dyDescent="0.25">
      <c r="A10" s="137" t="s">
        <v>191</v>
      </c>
      <c r="B10" s="134" t="s">
        <v>129</v>
      </c>
      <c r="C10" s="139">
        <v>6</v>
      </c>
      <c r="D10" s="136" t="s">
        <v>124</v>
      </c>
      <c r="E10" s="139"/>
    </row>
    <row r="11" spans="1:5" x14ac:dyDescent="0.25">
      <c r="A11" s="137" t="s">
        <v>192</v>
      </c>
      <c r="B11" s="134" t="s">
        <v>128</v>
      </c>
      <c r="C11" s="149">
        <v>7</v>
      </c>
      <c r="D11" s="136" t="s">
        <v>124</v>
      </c>
      <c r="E11" s="135"/>
    </row>
    <row r="12" spans="1:5" x14ac:dyDescent="0.25">
      <c r="A12" s="137" t="s">
        <v>337</v>
      </c>
      <c r="B12" s="134" t="s">
        <v>174</v>
      </c>
      <c r="C12" s="139">
        <v>8</v>
      </c>
      <c r="D12" s="136" t="s">
        <v>124</v>
      </c>
      <c r="E12" s="139"/>
    </row>
    <row r="13" spans="1:5" ht="17.25" x14ac:dyDescent="0.25">
      <c r="A13" s="311" t="s">
        <v>131</v>
      </c>
      <c r="B13" s="311"/>
      <c r="C13" s="311"/>
      <c r="D13" s="312"/>
      <c r="E13" s="312"/>
    </row>
    <row r="14" spans="1:5" x14ac:dyDescent="0.25">
      <c r="A14" s="137" t="s">
        <v>338</v>
      </c>
      <c r="B14" s="134" t="s">
        <v>334</v>
      </c>
      <c r="C14" s="148">
        <v>9</v>
      </c>
      <c r="D14" s="136" t="s">
        <v>124</v>
      </c>
      <c r="E14" s="138"/>
    </row>
    <row r="15" spans="1:5" x14ac:dyDescent="0.25">
      <c r="A15" s="137" t="s">
        <v>339</v>
      </c>
      <c r="B15" s="134" t="s">
        <v>136</v>
      </c>
      <c r="C15" s="148">
        <v>9</v>
      </c>
      <c r="D15" s="136" t="s">
        <v>124</v>
      </c>
      <c r="E15" s="138"/>
    </row>
    <row r="16" spans="1:5" x14ac:dyDescent="0.25">
      <c r="A16" s="137" t="s">
        <v>340</v>
      </c>
      <c r="B16" s="134" t="s">
        <v>335</v>
      </c>
      <c r="C16" s="148">
        <v>9</v>
      </c>
      <c r="D16" s="136" t="s">
        <v>124</v>
      </c>
      <c r="E16" s="138"/>
    </row>
    <row r="17" spans="1:5" x14ac:dyDescent="0.25">
      <c r="A17" s="137" t="s">
        <v>341</v>
      </c>
      <c r="B17" s="134" t="s">
        <v>132</v>
      </c>
      <c r="C17" s="148">
        <v>10</v>
      </c>
      <c r="D17" s="136" t="s">
        <v>124</v>
      </c>
      <c r="E17" s="135"/>
    </row>
    <row r="18" spans="1:5" x14ac:dyDescent="0.25">
      <c r="A18" s="137" t="s">
        <v>342</v>
      </c>
      <c r="B18" s="134" t="s">
        <v>135</v>
      </c>
      <c r="C18" s="148">
        <v>11</v>
      </c>
      <c r="D18" s="136" t="s">
        <v>124</v>
      </c>
      <c r="E18" s="138"/>
    </row>
    <row r="19" spans="1:5" x14ac:dyDescent="0.25">
      <c r="A19" s="137" t="s">
        <v>145</v>
      </c>
      <c r="B19" s="134" t="s">
        <v>172</v>
      </c>
      <c r="C19" s="149">
        <v>12</v>
      </c>
      <c r="D19" s="136" t="s">
        <v>124</v>
      </c>
      <c r="E19" s="135"/>
    </row>
    <row r="20" spans="1:5" x14ac:dyDescent="0.25">
      <c r="A20" s="137" t="s">
        <v>343</v>
      </c>
      <c r="B20" s="134" t="s">
        <v>171</v>
      </c>
      <c r="C20" s="149">
        <v>13</v>
      </c>
      <c r="D20" s="136" t="s">
        <v>124</v>
      </c>
      <c r="E20" s="135"/>
    </row>
    <row r="21" spans="1:5" x14ac:dyDescent="0.25">
      <c r="A21" s="137" t="s">
        <v>133</v>
      </c>
      <c r="B21" s="134" t="s">
        <v>134</v>
      </c>
      <c r="C21" s="148">
        <v>14</v>
      </c>
      <c r="D21" s="136" t="s">
        <v>124</v>
      </c>
      <c r="E21" s="135"/>
    </row>
    <row r="22" spans="1:5" ht="17.25" x14ac:dyDescent="0.25">
      <c r="A22" s="311" t="s">
        <v>137</v>
      </c>
      <c r="B22" s="311"/>
      <c r="C22" s="311"/>
      <c r="D22" s="312"/>
      <c r="E22" s="312"/>
    </row>
    <row r="23" spans="1:5" x14ac:dyDescent="0.25">
      <c r="A23" s="137" t="s">
        <v>344</v>
      </c>
      <c r="B23" s="134" t="s">
        <v>149</v>
      </c>
      <c r="C23" s="149">
        <v>15</v>
      </c>
      <c r="D23" s="136" t="s">
        <v>124</v>
      </c>
      <c r="E23" s="135"/>
    </row>
    <row r="24" spans="1:5" x14ac:dyDescent="0.25">
      <c r="A24" s="137" t="s">
        <v>345</v>
      </c>
      <c r="B24" s="134" t="s">
        <v>148</v>
      </c>
      <c r="C24" s="149">
        <v>16</v>
      </c>
      <c r="D24" s="136" t="s">
        <v>124</v>
      </c>
      <c r="E24" s="135"/>
    </row>
    <row r="25" spans="1:5" ht="30" x14ac:dyDescent="0.25">
      <c r="A25" s="137" t="s">
        <v>326</v>
      </c>
      <c r="B25" s="134" t="s">
        <v>322</v>
      </c>
      <c r="C25" s="149">
        <v>17</v>
      </c>
      <c r="D25" s="136" t="s">
        <v>124</v>
      </c>
      <c r="E25" s="135"/>
    </row>
    <row r="26" spans="1:5" ht="18.75" customHeight="1" x14ac:dyDescent="0.25">
      <c r="A26" s="137" t="s">
        <v>327</v>
      </c>
      <c r="B26" s="134" t="s">
        <v>323</v>
      </c>
      <c r="C26" s="149">
        <v>18</v>
      </c>
      <c r="D26" s="136" t="s">
        <v>124</v>
      </c>
      <c r="E26" s="135"/>
    </row>
    <row r="27" spans="1:5" x14ac:dyDescent="0.25">
      <c r="A27" s="137" t="s">
        <v>138</v>
      </c>
      <c r="B27" s="134" t="s">
        <v>139</v>
      </c>
      <c r="C27" s="149">
        <v>19</v>
      </c>
      <c r="D27" s="136" t="s">
        <v>124</v>
      </c>
      <c r="E27" s="139"/>
    </row>
    <row r="28" spans="1:5" x14ac:dyDescent="0.25">
      <c r="A28" s="137" t="s">
        <v>140</v>
      </c>
      <c r="B28" s="134" t="s">
        <v>141</v>
      </c>
      <c r="C28" s="149">
        <v>20</v>
      </c>
      <c r="D28" s="136" t="s">
        <v>124</v>
      </c>
      <c r="E28" s="139"/>
    </row>
    <row r="29" spans="1:5" x14ac:dyDescent="0.25">
      <c r="A29" s="137" t="s">
        <v>142</v>
      </c>
      <c r="B29" s="134" t="s">
        <v>143</v>
      </c>
      <c r="C29" s="149">
        <v>21</v>
      </c>
      <c r="D29" s="136" t="s">
        <v>124</v>
      </c>
      <c r="E29" s="139"/>
    </row>
    <row r="30" spans="1:5" x14ac:dyDescent="0.25">
      <c r="A30" s="137" t="s">
        <v>156</v>
      </c>
      <c r="B30" s="134" t="s">
        <v>157</v>
      </c>
      <c r="C30" s="149">
        <v>22</v>
      </c>
      <c r="D30" s="136" t="s">
        <v>124</v>
      </c>
      <c r="E30" s="139"/>
    </row>
    <row r="31" spans="1:5" x14ac:dyDescent="0.25">
      <c r="A31" s="137" t="s">
        <v>159</v>
      </c>
      <c r="B31" s="134" t="s">
        <v>158</v>
      </c>
      <c r="C31" s="149">
        <v>23</v>
      </c>
      <c r="D31" s="136" t="s">
        <v>124</v>
      </c>
      <c r="E31" s="139"/>
    </row>
    <row r="32" spans="1:5" ht="30" x14ac:dyDescent="0.25">
      <c r="A32" s="137" t="s">
        <v>160</v>
      </c>
      <c r="B32" s="150" t="s">
        <v>163</v>
      </c>
      <c r="C32" s="149">
        <v>24</v>
      </c>
      <c r="D32" s="151" t="s">
        <v>124</v>
      </c>
      <c r="E32" s="139"/>
    </row>
    <row r="33" spans="1:5" ht="30" x14ac:dyDescent="0.25">
      <c r="A33" s="137" t="s">
        <v>161</v>
      </c>
      <c r="B33" s="150" t="s">
        <v>162</v>
      </c>
      <c r="C33" s="149">
        <v>25</v>
      </c>
      <c r="D33" s="151" t="s">
        <v>124</v>
      </c>
      <c r="E33" s="139"/>
    </row>
    <row r="34" spans="1:5" x14ac:dyDescent="0.25">
      <c r="A34" s="137" t="s">
        <v>186</v>
      </c>
      <c r="B34" s="150" t="s">
        <v>173</v>
      </c>
      <c r="C34" s="149">
        <v>26</v>
      </c>
      <c r="D34" s="151" t="s">
        <v>124</v>
      </c>
      <c r="E34" s="139"/>
    </row>
    <row r="35" spans="1:5" x14ac:dyDescent="0.25">
      <c r="A35" s="137" t="s">
        <v>336</v>
      </c>
      <c r="B35" s="134" t="s">
        <v>144</v>
      </c>
      <c r="C35" s="149">
        <v>27</v>
      </c>
      <c r="D35" s="136" t="s">
        <v>124</v>
      </c>
      <c r="E35" s="139"/>
    </row>
    <row r="36" spans="1:5" ht="19.5" customHeight="1" x14ac:dyDescent="0.25">
      <c r="A36" s="152" t="s">
        <v>236</v>
      </c>
      <c r="B36" s="134" t="s">
        <v>237</v>
      </c>
      <c r="C36" s="149">
        <v>28</v>
      </c>
      <c r="D36" s="151" t="s">
        <v>124</v>
      </c>
      <c r="E36" s="135"/>
    </row>
    <row r="37" spans="1:5" ht="30" x14ac:dyDescent="0.25">
      <c r="A37" s="152" t="s">
        <v>238</v>
      </c>
      <c r="B37" s="134" t="s">
        <v>239</v>
      </c>
      <c r="C37" s="149">
        <v>29</v>
      </c>
      <c r="D37" s="151" t="s">
        <v>124</v>
      </c>
      <c r="E37" s="135"/>
    </row>
    <row r="38" spans="1:5" x14ac:dyDescent="0.25">
      <c r="A38" s="137" t="s">
        <v>146</v>
      </c>
      <c r="B38" s="134" t="s">
        <v>147</v>
      </c>
      <c r="C38" s="149">
        <v>30</v>
      </c>
      <c r="D38" s="136" t="s">
        <v>124</v>
      </c>
      <c r="E38" s="135"/>
    </row>
    <row r="39" spans="1:5" s="143" customFormat="1" ht="30" x14ac:dyDescent="0.25">
      <c r="A39" s="137" t="s">
        <v>177</v>
      </c>
      <c r="B39" s="145" t="s">
        <v>181</v>
      </c>
      <c r="C39" s="149">
        <v>31</v>
      </c>
      <c r="D39" s="142" t="s">
        <v>124</v>
      </c>
      <c r="E39" s="141"/>
    </row>
    <row r="40" spans="1:5" s="143" customFormat="1" ht="30" x14ac:dyDescent="0.25">
      <c r="A40" s="137" t="s">
        <v>178</v>
      </c>
      <c r="B40" s="145" t="s">
        <v>182</v>
      </c>
      <c r="C40" s="149">
        <v>32</v>
      </c>
      <c r="D40" s="153" t="s">
        <v>124</v>
      </c>
      <c r="E40" s="141"/>
    </row>
    <row r="41" spans="1:5" s="143" customFormat="1" ht="30" x14ac:dyDescent="0.25">
      <c r="A41" s="137" t="s">
        <v>179</v>
      </c>
      <c r="B41" s="145" t="s">
        <v>183</v>
      </c>
      <c r="C41" s="149">
        <v>33</v>
      </c>
      <c r="D41" s="153" t="s">
        <v>124</v>
      </c>
      <c r="E41" s="141"/>
    </row>
    <row r="42" spans="1:5" s="143" customFormat="1" ht="30" x14ac:dyDescent="0.25">
      <c r="A42" s="137" t="s">
        <v>180</v>
      </c>
      <c r="B42" s="145" t="s">
        <v>184</v>
      </c>
      <c r="C42" s="149">
        <v>34</v>
      </c>
      <c r="D42" s="153" t="s">
        <v>124</v>
      </c>
      <c r="E42" s="141"/>
    </row>
    <row r="43" spans="1:5" s="143" customFormat="1" x14ac:dyDescent="0.25">
      <c r="A43" s="167" t="s">
        <v>185</v>
      </c>
      <c r="B43" s="145" t="s">
        <v>215</v>
      </c>
      <c r="C43" s="149">
        <v>35</v>
      </c>
      <c r="D43" s="142" t="s">
        <v>124</v>
      </c>
      <c r="E43" s="141"/>
    </row>
    <row r="44" spans="1:5" s="143" customFormat="1" x14ac:dyDescent="0.25">
      <c r="A44" s="144" t="s">
        <v>169</v>
      </c>
      <c r="B44" s="145" t="s">
        <v>170</v>
      </c>
      <c r="C44" s="149">
        <v>36</v>
      </c>
      <c r="D44" s="142" t="s">
        <v>29</v>
      </c>
      <c r="E44" s="141"/>
    </row>
    <row r="45" spans="1:5" ht="17.25" x14ac:dyDescent="0.25">
      <c r="A45" s="311" t="s">
        <v>116</v>
      </c>
      <c r="B45" s="311"/>
      <c r="C45" s="311"/>
      <c r="D45" s="312"/>
      <c r="E45" s="312"/>
    </row>
    <row r="46" spans="1:5" x14ac:dyDescent="0.25">
      <c r="A46" s="137" t="s">
        <v>153</v>
      </c>
      <c r="B46" s="134" t="s">
        <v>154</v>
      </c>
      <c r="C46" s="149">
        <v>37</v>
      </c>
      <c r="D46" s="153" t="s">
        <v>124</v>
      </c>
      <c r="E46" s="135"/>
    </row>
    <row r="47" spans="1:5" ht="30" x14ac:dyDescent="0.25">
      <c r="A47" s="152" t="s">
        <v>164</v>
      </c>
      <c r="B47" s="134" t="s">
        <v>150</v>
      </c>
      <c r="C47" s="149">
        <v>38</v>
      </c>
      <c r="D47" s="153" t="s">
        <v>124</v>
      </c>
      <c r="E47" s="135"/>
    </row>
    <row r="48" spans="1:5" x14ac:dyDescent="0.25">
      <c r="A48" s="137" t="s">
        <v>151</v>
      </c>
      <c r="B48" s="140" t="s">
        <v>152</v>
      </c>
      <c r="C48" s="149">
        <v>39</v>
      </c>
      <c r="D48" s="153" t="s">
        <v>124</v>
      </c>
      <c r="E48" s="135"/>
    </row>
    <row r="50" spans="1:2" ht="18.75" x14ac:dyDescent="0.25">
      <c r="A50" s="146" t="s">
        <v>315</v>
      </c>
      <c r="B50" s="146"/>
    </row>
    <row r="51" spans="1:2" ht="18.75" x14ac:dyDescent="0.25">
      <c r="A51" s="146" t="s">
        <v>318</v>
      </c>
      <c r="B51" s="146"/>
    </row>
    <row r="52" spans="1:2" ht="18.75" x14ac:dyDescent="0.25">
      <c r="A52" s="146" t="s">
        <v>317</v>
      </c>
      <c r="B52" s="147"/>
    </row>
    <row r="53" spans="1:2" ht="18.75" x14ac:dyDescent="0.25">
      <c r="A53" s="146" t="s">
        <v>155</v>
      </c>
      <c r="B53" s="146"/>
    </row>
    <row r="54" spans="1:2" ht="18.75" x14ac:dyDescent="0.25">
      <c r="A54" s="146" t="s">
        <v>316</v>
      </c>
      <c r="B54" s="147"/>
    </row>
  </sheetData>
  <mergeCells count="6">
    <mergeCell ref="A45:E45"/>
    <mergeCell ref="A1:E1"/>
    <mergeCell ref="A3:E3"/>
    <mergeCell ref="A8:E8"/>
    <mergeCell ref="A13:E13"/>
    <mergeCell ref="A22:E22"/>
  </mergeCells>
  <hyperlinks>
    <hyperlink ref="A4" location="'СФ.00 '!A1" display="Фланцевые" xr:uid="{00000000-0004-0000-0000-000000000000}"/>
    <hyperlink ref="A12" location="ЦР.00!A1" display=" муфтовые" xr:uid="{00000000-0004-0000-0000-000001000000}"/>
    <hyperlink ref="A21" location="'10нж45фт ЛФ.01 '!A1" display="Нержавеющие литые" xr:uid="{00000000-0004-0000-0000-000002000000}"/>
    <hyperlink ref="A40" location="'3ЦП 01 ECOMAST'!R1C1" display="С удлиненным шпинделем под приварку с покрытием грунт-эмаль ECOMAST E280, сталь 09Г2С" xr:uid="{00000000-0004-0000-0000-000003000000}"/>
    <hyperlink ref="A42" location="'3ЦПП.01 ECOMAST'!R1C1" display="С удлиненным шпинделем с ПЭ патрубками с покрытием грунт-эмаль ECOMAST E280, сталь 09Г2С" xr:uid="{00000000-0004-0000-0000-000004000000}"/>
    <hyperlink ref="A41" location="'3ЦПП.00 ECOMAST'!R1C1" display="С удлиненным шпинделем с ПЭ патрубками с покрытием грунт-эмаль ECOMAST E280, сталь 20 " xr:uid="{00000000-0004-0000-0000-000005000000}"/>
    <hyperlink ref="A17" location="'СУФ.01 '!R1C1" display="Укороченные, сталь 09г2с" xr:uid="{00000000-0004-0000-0000-000006000000}"/>
    <hyperlink ref="A7" location="'5СФ.00'!A1" display="Для ПАРА, фланцевые, сталь 20" xr:uid="{00000000-0004-0000-0000-000007000000}"/>
    <hyperlink ref="A32" location="'ЦФ.00  с УЗНД'!A1" display="С устройством защиты олт неанкционированного доступа (УЗНД), фланцевые" xr:uid="{00000000-0004-0000-0000-000008000000}"/>
    <hyperlink ref="A27" location="'Балансировочный сп'!A1" display="Балансировочные стандартный проход" xr:uid="{00000000-0004-0000-0000-000009000000}"/>
    <hyperlink ref="A28" location="'Регулирующий пп'!A1" display="Регулирующие полный проход" xr:uid="{00000000-0004-0000-0000-00000A000000}"/>
    <hyperlink ref="A29" location="'Регулирующимй сп'!A1" display="Регулирующие стандартный проход" xr:uid="{00000000-0004-0000-0000-00000B000000}"/>
    <hyperlink ref="A35" location="' ЦР.01 '!A1" display="Муфтовые сталь 09г2с" xr:uid="{00000000-0004-0000-0000-00000C000000}"/>
    <hyperlink ref="A5" location="'СУФ.00 '!A1" display="Уукороченные, сталь 20" xr:uid="{00000000-0004-0000-0000-00000D000000}"/>
    <hyperlink ref="A11" location="ЦУФ.00!A1" display="Цельносварные по длине задвижки, сталь 20" xr:uid="{00000000-0004-0000-0000-00000E000000}"/>
    <hyperlink ref="A31" location="ЦРИ.00!A1" display="Изолирующие муфтовые" xr:uid="{00000000-0004-0000-0000-00000F000000}"/>
    <hyperlink ref="A39" location="'3ЦП 00 ECOMAST '!R1C1" display="С удлиненным шпинделем под приварку с покрытием грунт-эмаль ECOMAST E280, сталь 20" xr:uid="{00000000-0004-0000-0000-000010000000}"/>
    <hyperlink ref="A43" location="'3ЦтП.00.10 ECOMAST БИУРС '!R1C1" display="С удлинённым телескопическим шпинделем " xr:uid="{00000000-0004-0000-0000-000011000000}"/>
    <hyperlink ref="A9" location="'ЦФ.00, ЦП.00'!A1" display="Полный проход" xr:uid="{00000000-0004-0000-0000-000012000000}"/>
    <hyperlink ref="A10" location="'2ЦФ.00, 2ЦП.00'!A1" display="Стандартный проход, сталь 20" xr:uid="{00000000-0004-0000-0000-000013000000}"/>
    <hyperlink ref="A15" location="СФ.01!A1" display="Фланцевые (ХЛ1), сталь 09г2С" xr:uid="{00000000-0004-0000-0000-000014000000}"/>
    <hyperlink ref="A18" location="'5СП.00'!A1" display="Для ПАРА, под приварку, сталь 20" xr:uid="{00000000-0004-0000-0000-000015000000}"/>
    <hyperlink ref="A23" location="'ЦФ.01, ЦП.01 '!R1C1" display="Полный проход (ХЛ1), сталь 09г2с" xr:uid="{00000000-0004-0000-0000-000016000000}"/>
    <hyperlink ref="A24" location="'2ЦФ.01, 2ЦП.01 '!A1" display="Стандартный проход (ХЛ1), сталь 09г2С" xr:uid="{00000000-0004-0000-0000-000017000000}"/>
    <hyperlink ref="A30" location="'ЦФИ.00, ЦПИ.00'!A1" display="Изолирующие фланцевый, под приварку" xr:uid="{00000000-0004-0000-0000-000018000000}"/>
    <hyperlink ref="A33" location="'ЦП.00  с УЗНД'!A1" display="С устройством защиты олт неанкционированного доступа (УЗНД), под приварку" xr:uid="{00000000-0004-0000-0000-000019000000}"/>
    <hyperlink ref="A38" location="'10нж46(47)фт ЦР.01'!R1C1" display="Нержавеющие муфтовые" xr:uid="{00000000-0004-0000-0000-00001A000000}"/>
    <hyperlink ref="A20" location="'ТТ СР.00'!R1C1" display="Трехходовые муфтовые, сталь 20" xr:uid="{00000000-0004-0000-0000-00001B000000}"/>
    <hyperlink ref="A19" location="'ТГ.00,ТТ.00'!R1C1" display="Трехходовой фланцевый" xr:uid="{00000000-0004-0000-0000-00001C000000}"/>
    <hyperlink ref="A44" location="'Под ПРИВОД'!A1" display="Под ПРИВОД" xr:uid="{00000000-0004-0000-0000-00001D000000}"/>
    <hyperlink ref="A34" location="' ЦШ.00 (01)'!A1" display="Штуцерный сталь 20 и 09Г2С" xr:uid="{00000000-0004-0000-0000-00001E000000}"/>
    <hyperlink ref="A47" location="'Фильтр сетчатые'!A1" display="Фильтр сетчатый" xr:uid="{00000000-0004-0000-0000-00001F000000}"/>
    <hyperlink ref="A48" location="'фильтр сетчатый магнитный'!A1" display="Фильтр сетчатый магнитный" xr:uid="{00000000-0004-0000-0000-000020000000}"/>
    <hyperlink ref="A46" location="'ЗД 32ч29р ЛФ, 32с29р ЛФ'!A1" display="Затворы дисковые  литые запорно-регулирующие" xr:uid="{00000000-0004-0000-0000-000021000000}"/>
    <hyperlink ref="A36" location="'10нж45(46,47)фт ЦФ(ЦП).01'!A1" display="Нержавеющие фланцевые, полный проход" xr:uid="{00000000-0004-0000-0000-000022000000}"/>
    <hyperlink ref="A37" location="'10нж45(46,47)фт 2ЦФ(2ЦП).01'!A1" display="Нержавеющие  стандартный проход" xr:uid="{00000000-0004-0000-0000-000023000000}"/>
    <hyperlink ref="A25" location="'ГАЗ ЦФ.00, ГАЗ ЦП.00 '!A1" display="ГАЗ, фланцевые, под приварку полный проход" xr:uid="{00000000-0004-0000-0000-000024000000}"/>
    <hyperlink ref="A26" location="'ГАЗ 2ЦФ.00, ГАЗ 2ЦП.00'!A1" display="ГАЗ, фланцевые, под приварку стандартный проход" xr:uid="{00000000-0004-0000-0000-000025000000}"/>
    <hyperlink ref="A14" location="'СП.00 '!Print_Area" display="Фланцевые (ХЛ1), сталь 09г2С" xr:uid="{00000000-0004-0000-0000-000026000000}"/>
    <hyperlink ref="A16" location="'СП.01 '!Print_Area" display="Под приварку (ХЛ1), ст. 09Г2С" xr:uid="{00000000-0004-0000-0000-000027000000}"/>
  </hyperlinks>
  <pageMargins left="0.70866141732283472" right="0.70866141732283472" top="0.74803149606299213" bottom="0.74803149606299213" header="0.31496062992125984" footer="0.31496062992125984"/>
  <pageSetup paperSize="9" scale="5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43"/>
  <sheetViews>
    <sheetView topLeftCell="A6" zoomScaleNormal="100" workbookViewId="0">
      <selection activeCell="J28" sqref="J28"/>
    </sheetView>
  </sheetViews>
  <sheetFormatPr defaultRowHeight="15" x14ac:dyDescent="0.25"/>
  <cols>
    <col min="1" max="1" width="15.7109375" style="18" customWidth="1"/>
    <col min="2" max="7" width="14.7109375" style="18" customWidth="1"/>
    <col min="9" max="9" width="15" customWidth="1"/>
  </cols>
  <sheetData>
    <row r="1" spans="1:12" ht="60" customHeight="1" x14ac:dyDescent="0.25">
      <c r="A1" s="322" t="s">
        <v>260</v>
      </c>
      <c r="B1" s="340"/>
      <c r="C1" s="340"/>
      <c r="D1" s="340"/>
      <c r="E1" s="340"/>
      <c r="F1" s="340"/>
      <c r="G1" s="340"/>
    </row>
    <row r="2" spans="1:12" ht="2.1" customHeight="1" x14ac:dyDescent="0.25">
      <c r="A2" s="1"/>
      <c r="B2" s="1"/>
      <c r="C2" s="1"/>
      <c r="D2" s="1"/>
      <c r="E2" s="1"/>
      <c r="F2" s="1"/>
      <c r="G2" s="1"/>
    </row>
    <row r="3" spans="1:12" ht="95.1" customHeight="1" x14ac:dyDescent="0.25">
      <c r="A3" s="325" t="s">
        <v>261</v>
      </c>
      <c r="B3" s="391"/>
      <c r="C3" s="391"/>
      <c r="D3" s="391"/>
      <c r="E3" s="391"/>
      <c r="F3" s="391"/>
      <c r="G3" s="391"/>
    </row>
    <row r="4" spans="1:12" ht="2.1" customHeight="1" x14ac:dyDescent="0.25">
      <c r="A4" s="75"/>
      <c r="B4" s="392"/>
      <c r="C4" s="392"/>
      <c r="D4" s="392"/>
      <c r="E4" s="392"/>
      <c r="F4" s="392"/>
      <c r="G4" s="392"/>
    </row>
    <row r="5" spans="1:12" ht="15" customHeight="1" x14ac:dyDescent="0.25">
      <c r="A5" s="326" t="s">
        <v>201</v>
      </c>
      <c r="B5" s="343"/>
      <c r="C5" s="343"/>
      <c r="D5" s="343"/>
      <c r="E5" s="343"/>
      <c r="F5" s="343"/>
      <c r="G5" s="393"/>
    </row>
    <row r="6" spans="1:12" ht="2.1" customHeight="1" x14ac:dyDescent="0.25">
      <c r="A6" s="193"/>
      <c r="B6" s="229"/>
      <c r="C6" s="229"/>
      <c r="D6" s="229"/>
      <c r="E6" s="229"/>
      <c r="F6" s="229"/>
      <c r="G6" s="237"/>
    </row>
    <row r="7" spans="1:12" ht="30" customHeight="1" x14ac:dyDescent="0.25">
      <c r="A7" s="326" t="s">
        <v>242</v>
      </c>
      <c r="B7" s="343"/>
      <c r="C7" s="343"/>
      <c r="D7" s="343"/>
      <c r="E7" s="343"/>
      <c r="F7" s="343"/>
      <c r="G7" s="343"/>
    </row>
    <row r="8" spans="1:12" ht="2.1" customHeight="1" x14ac:dyDescent="0.25">
      <c r="A8" s="76"/>
      <c r="B8" s="229"/>
      <c r="C8" s="229"/>
      <c r="D8" s="229"/>
      <c r="E8" s="229"/>
      <c r="F8" s="229"/>
      <c r="G8" s="71"/>
    </row>
    <row r="9" spans="1:12" ht="15" customHeight="1" x14ac:dyDescent="0.25">
      <c r="A9" s="394" t="s">
        <v>50</v>
      </c>
      <c r="B9" s="345" t="s">
        <v>356</v>
      </c>
      <c r="C9" s="346"/>
      <c r="D9" s="346"/>
      <c r="E9" s="346"/>
      <c r="F9" s="346"/>
      <c r="G9" s="347"/>
    </row>
    <row r="10" spans="1:12" x14ac:dyDescent="0.25">
      <c r="A10" s="394"/>
      <c r="B10" s="315" t="s">
        <v>350</v>
      </c>
      <c r="C10" s="316"/>
      <c r="D10" s="315" t="s">
        <v>351</v>
      </c>
      <c r="E10" s="316"/>
      <c r="F10" s="315" t="s">
        <v>352</v>
      </c>
      <c r="G10" s="316"/>
    </row>
    <row r="11" spans="1:12" x14ac:dyDescent="0.25">
      <c r="A11" s="394"/>
      <c r="B11" s="228" t="s">
        <v>3</v>
      </c>
      <c r="C11" s="228" t="s">
        <v>4</v>
      </c>
      <c r="D11" s="228" t="s">
        <v>3</v>
      </c>
      <c r="E11" s="228" t="s">
        <v>4</v>
      </c>
      <c r="F11" s="228" t="s">
        <v>3</v>
      </c>
      <c r="G11" s="228" t="s">
        <v>4</v>
      </c>
      <c r="I11" s="72"/>
      <c r="K11" s="73"/>
      <c r="L11" s="9"/>
    </row>
    <row r="12" spans="1:12" x14ac:dyDescent="0.25">
      <c r="A12" s="74" t="s">
        <v>5</v>
      </c>
      <c r="B12" s="285">
        <v>3132.5988597750002</v>
      </c>
      <c r="C12" s="207"/>
      <c r="D12" s="285">
        <v>3603.3002428499999</v>
      </c>
      <c r="E12" s="207"/>
      <c r="F12" s="285">
        <v>3916.3282562250001</v>
      </c>
      <c r="G12" s="208"/>
      <c r="I12" s="72"/>
      <c r="K12" s="73"/>
      <c r="L12" s="9"/>
    </row>
    <row r="13" spans="1:12" x14ac:dyDescent="0.25">
      <c r="A13" s="74" t="s">
        <v>6</v>
      </c>
      <c r="B13" s="285">
        <v>3480.4077635250001</v>
      </c>
      <c r="C13" s="207"/>
      <c r="D13" s="285">
        <v>4002.1211191499992</v>
      </c>
      <c r="E13" s="207"/>
      <c r="F13" s="285">
        <v>4349.9300228999982</v>
      </c>
      <c r="G13" s="208"/>
      <c r="I13" s="72"/>
      <c r="K13" s="73"/>
      <c r="L13" s="9"/>
    </row>
    <row r="14" spans="1:12" x14ac:dyDescent="0.25">
      <c r="A14" s="74" t="s">
        <v>7</v>
      </c>
      <c r="B14" s="285">
        <v>4111.1012423249995</v>
      </c>
      <c r="C14" s="207"/>
      <c r="D14" s="285">
        <v>4727.8823649750002</v>
      </c>
      <c r="E14" s="207"/>
      <c r="F14" s="285">
        <v>5138.2968714000008</v>
      </c>
      <c r="G14" s="208"/>
      <c r="I14" s="72"/>
      <c r="K14" s="73"/>
      <c r="L14" s="9"/>
    </row>
    <row r="15" spans="1:12" x14ac:dyDescent="0.25">
      <c r="A15" s="74" t="s">
        <v>8</v>
      </c>
      <c r="B15" s="285">
        <v>4813.6752278999993</v>
      </c>
      <c r="C15" s="207"/>
      <c r="D15" s="285">
        <v>5537.117747700001</v>
      </c>
      <c r="E15" s="207"/>
      <c r="F15" s="285">
        <v>6017.0940348749982</v>
      </c>
      <c r="G15" s="208"/>
      <c r="I15" s="72"/>
      <c r="K15" s="73"/>
      <c r="L15" s="9"/>
    </row>
    <row r="16" spans="1:12" x14ac:dyDescent="0.25">
      <c r="A16" s="74" t="s">
        <v>9</v>
      </c>
      <c r="B16" s="285">
        <v>6246.4160387475004</v>
      </c>
      <c r="C16" s="207"/>
      <c r="D16" s="285">
        <v>7182.4857350400007</v>
      </c>
      <c r="E16" s="207"/>
      <c r="F16" s="285">
        <v>7807.3823987775013</v>
      </c>
      <c r="G16" s="208"/>
      <c r="I16" s="72"/>
      <c r="K16" s="73"/>
      <c r="L16" s="9"/>
    </row>
    <row r="17" spans="1:12" x14ac:dyDescent="0.25">
      <c r="A17" s="74" t="s">
        <v>10</v>
      </c>
      <c r="B17" s="285">
        <v>7274.3072856299996</v>
      </c>
      <c r="C17" s="207" t="s">
        <v>29</v>
      </c>
      <c r="D17" s="285">
        <v>8362.2535365599997</v>
      </c>
      <c r="E17" s="207" t="s">
        <v>29</v>
      </c>
      <c r="F17" s="285">
        <v>9092.8841070375001</v>
      </c>
      <c r="G17" s="207" t="s">
        <v>29</v>
      </c>
      <c r="I17" s="72"/>
      <c r="K17" s="73"/>
      <c r="L17" s="9"/>
    </row>
    <row r="18" spans="1:12" x14ac:dyDescent="0.25">
      <c r="A18" s="74" t="s">
        <v>11</v>
      </c>
      <c r="B18" s="285">
        <v>8841.0704607224998</v>
      </c>
      <c r="C18" s="207" t="s">
        <v>29</v>
      </c>
      <c r="D18" s="285">
        <v>10167.3817470225</v>
      </c>
      <c r="E18" s="207" t="s">
        <v>29</v>
      </c>
      <c r="F18" s="285">
        <v>11050.584489945</v>
      </c>
      <c r="G18" s="207" t="s">
        <v>29</v>
      </c>
      <c r="I18" s="72"/>
      <c r="K18" s="73"/>
      <c r="L18" s="9"/>
    </row>
    <row r="19" spans="1:12" x14ac:dyDescent="0.25">
      <c r="A19" s="74" t="s">
        <v>12</v>
      </c>
      <c r="B19" s="285">
        <v>10408.18144471875</v>
      </c>
      <c r="C19" s="207" t="s">
        <v>29</v>
      </c>
      <c r="D19" s="285">
        <v>11970.191231460003</v>
      </c>
      <c r="E19" s="207" t="s">
        <v>29</v>
      </c>
      <c r="F19" s="285">
        <v>13009.444235864999</v>
      </c>
      <c r="G19" s="207" t="s">
        <v>29</v>
      </c>
      <c r="I19" s="72"/>
      <c r="K19" s="73"/>
      <c r="L19" s="9"/>
    </row>
    <row r="20" spans="1:12" x14ac:dyDescent="0.25">
      <c r="A20" s="74" t="s">
        <v>13</v>
      </c>
      <c r="B20" s="285">
        <v>12023.985675239999</v>
      </c>
      <c r="C20" s="207" t="s">
        <v>29</v>
      </c>
      <c r="D20" s="285">
        <v>13825.635796665001</v>
      </c>
      <c r="E20" s="207" t="s">
        <v>29</v>
      </c>
      <c r="F20" s="285">
        <v>15029.982094049996</v>
      </c>
      <c r="G20" s="207" t="s">
        <v>29</v>
      </c>
      <c r="I20" s="72"/>
      <c r="K20" s="73"/>
      <c r="L20" s="9"/>
    </row>
    <row r="21" spans="1:12" x14ac:dyDescent="0.25">
      <c r="A21" s="74" t="s">
        <v>14</v>
      </c>
      <c r="B21" s="285">
        <v>14063.577412499997</v>
      </c>
      <c r="C21" s="207" t="s">
        <v>29</v>
      </c>
      <c r="D21" s="285">
        <v>16172.206696799996</v>
      </c>
      <c r="E21" s="207" t="s">
        <v>29</v>
      </c>
      <c r="F21" s="285">
        <v>17580.379093200005</v>
      </c>
      <c r="G21" s="207" t="s">
        <v>29</v>
      </c>
      <c r="I21" s="72"/>
      <c r="K21" s="73"/>
      <c r="L21" s="9"/>
    </row>
    <row r="22" spans="1:12" x14ac:dyDescent="0.25">
      <c r="A22" s="74" t="s">
        <v>15</v>
      </c>
      <c r="B22" s="285">
        <v>16622.241173999999</v>
      </c>
      <c r="C22" s="207" t="s">
        <v>29</v>
      </c>
      <c r="D22" s="285">
        <v>19119.206660399999</v>
      </c>
      <c r="E22" s="207" t="s">
        <v>29</v>
      </c>
      <c r="F22" s="285">
        <v>20777.801467499998</v>
      </c>
      <c r="G22" s="207" t="s">
        <v>29</v>
      </c>
      <c r="I22" s="72"/>
      <c r="K22" s="73"/>
      <c r="L22" s="9"/>
    </row>
    <row r="23" spans="1:12" x14ac:dyDescent="0.25">
      <c r="A23" s="74" t="s">
        <v>16</v>
      </c>
      <c r="B23" s="285">
        <v>26252.616055049999</v>
      </c>
      <c r="C23" s="207" t="s">
        <v>29</v>
      </c>
      <c r="D23" s="285">
        <v>30189.812845499993</v>
      </c>
      <c r="E23" s="207" t="s">
        <v>29</v>
      </c>
      <c r="F23" s="285">
        <v>32816.465686619995</v>
      </c>
      <c r="G23" s="207" t="s">
        <v>29</v>
      </c>
      <c r="I23" s="72"/>
      <c r="K23" s="73"/>
      <c r="L23" s="9"/>
    </row>
    <row r="24" spans="1:12" x14ac:dyDescent="0.25">
      <c r="A24" s="74" t="s">
        <v>17</v>
      </c>
      <c r="B24" s="285">
        <v>29794.701930840001</v>
      </c>
      <c r="C24" s="207" t="s">
        <v>29</v>
      </c>
      <c r="D24" s="285">
        <v>34263.350726219993</v>
      </c>
      <c r="E24" s="207" t="s">
        <v>29</v>
      </c>
      <c r="F24" s="285">
        <v>37243.377413549999</v>
      </c>
      <c r="G24" s="207" t="s">
        <v>29</v>
      </c>
      <c r="I24" s="72"/>
      <c r="K24" s="73"/>
      <c r="L24" s="9"/>
    </row>
    <row r="25" spans="1:12" x14ac:dyDescent="0.25">
      <c r="A25" s="74" t="s">
        <v>18</v>
      </c>
      <c r="B25" s="285">
        <v>37759.062081509997</v>
      </c>
      <c r="C25" s="207" t="s">
        <v>29</v>
      </c>
      <c r="D25" s="285">
        <v>43421.391034560002</v>
      </c>
      <c r="E25" s="207" t="s">
        <v>29</v>
      </c>
      <c r="F25" s="285">
        <v>47198.827601887511</v>
      </c>
      <c r="G25" s="207" t="s">
        <v>29</v>
      </c>
      <c r="I25" s="72"/>
      <c r="K25" s="73"/>
      <c r="L25" s="9"/>
    </row>
    <row r="26" spans="1:12" x14ac:dyDescent="0.25">
      <c r="A26" s="74" t="s">
        <v>19</v>
      </c>
      <c r="B26" s="285">
        <v>33389.654760000005</v>
      </c>
      <c r="C26" s="207" t="s">
        <v>29</v>
      </c>
      <c r="D26" s="285">
        <v>38398.102973999994</v>
      </c>
      <c r="E26" s="207" t="s">
        <v>29</v>
      </c>
      <c r="F26" s="285">
        <v>41737.068449999999</v>
      </c>
      <c r="G26" s="207" t="s">
        <v>29</v>
      </c>
      <c r="I26" s="72"/>
      <c r="K26" s="73"/>
      <c r="L26" s="9"/>
    </row>
    <row r="27" spans="1:12" x14ac:dyDescent="0.25">
      <c r="A27" s="74" t="s">
        <v>20</v>
      </c>
      <c r="B27" s="285">
        <v>52972.687276740013</v>
      </c>
      <c r="C27" s="207" t="s">
        <v>29</v>
      </c>
      <c r="D27" s="285">
        <v>60919.425109620002</v>
      </c>
      <c r="E27" s="207" t="s">
        <v>29</v>
      </c>
      <c r="F27" s="7"/>
      <c r="G27" s="207" t="s">
        <v>29</v>
      </c>
      <c r="I27" s="72"/>
      <c r="K27" s="73"/>
      <c r="L27" s="9"/>
    </row>
    <row r="28" spans="1:12" x14ac:dyDescent="0.25">
      <c r="A28" s="74" t="s">
        <v>21</v>
      </c>
      <c r="B28" s="285">
        <v>63691.371339749981</v>
      </c>
      <c r="C28" s="207" t="s">
        <v>29</v>
      </c>
      <c r="D28" s="285">
        <v>73245.530704499979</v>
      </c>
      <c r="E28" s="207" t="s">
        <v>29</v>
      </c>
      <c r="F28" s="7"/>
      <c r="G28" s="207" t="s">
        <v>29</v>
      </c>
      <c r="I28" s="72"/>
      <c r="K28" s="73"/>
      <c r="L28" s="9"/>
    </row>
    <row r="29" spans="1:12" x14ac:dyDescent="0.25">
      <c r="A29" s="74" t="s">
        <v>22</v>
      </c>
      <c r="B29" s="285">
        <v>108384.02912106003</v>
      </c>
      <c r="C29" s="207" t="s">
        <v>29</v>
      </c>
      <c r="D29" s="285">
        <v>124640.43581682</v>
      </c>
      <c r="E29" s="207" t="s">
        <v>29</v>
      </c>
      <c r="F29" s="7"/>
      <c r="G29" s="207" t="s">
        <v>29</v>
      </c>
      <c r="I29" s="72"/>
      <c r="K29" s="73"/>
      <c r="L29" s="9"/>
    </row>
    <row r="30" spans="1:12" x14ac:dyDescent="0.25">
      <c r="A30" s="74" t="s">
        <v>23</v>
      </c>
      <c r="B30" s="7">
        <v>108261.66637439995</v>
      </c>
      <c r="C30" s="207" t="s">
        <v>29</v>
      </c>
      <c r="D30" s="7">
        <v>124502.50002959998</v>
      </c>
      <c r="E30" s="207" t="s">
        <v>29</v>
      </c>
      <c r="F30" s="7"/>
      <c r="G30" s="207" t="s">
        <v>29</v>
      </c>
      <c r="I30" s="72"/>
      <c r="K30" s="73"/>
      <c r="L30" s="9"/>
    </row>
    <row r="31" spans="1:12" x14ac:dyDescent="0.25">
      <c r="A31" s="74" t="s">
        <v>24</v>
      </c>
      <c r="B31" s="7"/>
      <c r="C31" s="207" t="s">
        <v>29</v>
      </c>
      <c r="D31" s="7"/>
      <c r="E31" s="207" t="s">
        <v>29</v>
      </c>
      <c r="F31" s="7"/>
      <c r="G31" s="207" t="s">
        <v>29</v>
      </c>
      <c r="I31" s="72"/>
      <c r="L31" s="9"/>
    </row>
    <row r="32" spans="1:12" x14ac:dyDescent="0.25">
      <c r="A32" s="74" t="s">
        <v>25</v>
      </c>
      <c r="B32" s="7"/>
      <c r="C32" s="207" t="s">
        <v>29</v>
      </c>
      <c r="D32" s="7"/>
      <c r="E32" s="207" t="s">
        <v>29</v>
      </c>
      <c r="F32" s="7"/>
      <c r="G32" s="207" t="s">
        <v>29</v>
      </c>
      <c r="I32" s="72"/>
      <c r="L32" s="9"/>
    </row>
    <row r="33" spans="1:12" x14ac:dyDescent="0.25">
      <c r="A33" s="74" t="s">
        <v>26</v>
      </c>
      <c r="B33" s="7"/>
      <c r="C33" s="207" t="s">
        <v>29</v>
      </c>
      <c r="D33" s="7"/>
      <c r="E33" s="207" t="s">
        <v>29</v>
      </c>
      <c r="F33" s="7"/>
      <c r="G33" s="207" t="s">
        <v>29</v>
      </c>
      <c r="I33" s="72"/>
      <c r="L33" s="9"/>
    </row>
    <row r="34" spans="1:12" x14ac:dyDescent="0.25">
      <c r="A34" s="74" t="s">
        <v>27</v>
      </c>
      <c r="B34" s="7"/>
      <c r="C34" s="207" t="s">
        <v>29</v>
      </c>
      <c r="D34" s="7"/>
      <c r="E34" s="207" t="s">
        <v>29</v>
      </c>
      <c r="F34" s="7"/>
      <c r="G34" s="207" t="s">
        <v>29</v>
      </c>
    </row>
    <row r="35" spans="1:12" x14ac:dyDescent="0.25">
      <c r="A35" s="74" t="s">
        <v>28</v>
      </c>
      <c r="B35" s="7"/>
      <c r="C35" s="207" t="s">
        <v>29</v>
      </c>
      <c r="D35" s="7"/>
      <c r="E35" s="207" t="s">
        <v>29</v>
      </c>
      <c r="F35" s="7"/>
      <c r="G35" s="207" t="s">
        <v>29</v>
      </c>
    </row>
    <row r="36" spans="1:12" x14ac:dyDescent="0.25">
      <c r="A36" s="74" t="s">
        <v>30</v>
      </c>
      <c r="B36" s="7"/>
      <c r="C36" s="207" t="s">
        <v>29</v>
      </c>
      <c r="D36" s="7"/>
      <c r="E36" s="207" t="s">
        <v>29</v>
      </c>
      <c r="F36" s="7"/>
      <c r="G36" s="207" t="s">
        <v>29</v>
      </c>
    </row>
    <row r="37" spans="1:12" x14ac:dyDescent="0.25">
      <c r="A37" s="74" t="s">
        <v>31</v>
      </c>
      <c r="B37" s="7"/>
      <c r="C37" s="207" t="s">
        <v>29</v>
      </c>
      <c r="D37" s="7"/>
      <c r="E37" s="207" t="s">
        <v>29</v>
      </c>
      <c r="F37" s="7"/>
      <c r="G37" s="207" t="s">
        <v>29</v>
      </c>
    </row>
    <row r="38" spans="1:12" x14ac:dyDescent="0.25">
      <c r="A38" s="74" t="s">
        <v>32</v>
      </c>
      <c r="B38" s="7"/>
      <c r="C38" s="207" t="s">
        <v>29</v>
      </c>
      <c r="D38" s="7"/>
      <c r="E38" s="207" t="s">
        <v>29</v>
      </c>
      <c r="F38" s="7"/>
      <c r="G38" s="207" t="s">
        <v>29</v>
      </c>
    </row>
    <row r="39" spans="1:12" x14ac:dyDescent="0.25">
      <c r="A39" s="74" t="s">
        <v>33</v>
      </c>
      <c r="B39" s="7"/>
      <c r="C39" s="207" t="s">
        <v>29</v>
      </c>
      <c r="D39" s="7"/>
      <c r="E39" s="207" t="s">
        <v>29</v>
      </c>
      <c r="F39" s="7"/>
      <c r="G39" s="207"/>
    </row>
    <row r="40" spans="1:12" x14ac:dyDescent="0.25">
      <c r="A40" s="74" t="s">
        <v>34</v>
      </c>
      <c r="B40" s="7"/>
      <c r="C40" s="207" t="s">
        <v>29</v>
      </c>
      <c r="D40" s="7"/>
      <c r="E40" s="207" t="s">
        <v>29</v>
      </c>
      <c r="F40" s="7"/>
      <c r="G40" s="207"/>
    </row>
    <row r="41" spans="1:12" x14ac:dyDescent="0.25">
      <c r="A41" s="395" t="s">
        <v>79</v>
      </c>
      <c r="B41" s="395"/>
      <c r="C41" s="395"/>
      <c r="D41" s="395"/>
      <c r="E41" s="395"/>
      <c r="F41" s="395"/>
      <c r="G41" s="395"/>
    </row>
    <row r="42" spans="1:12" x14ac:dyDescent="0.25">
      <c r="A42" s="220"/>
    </row>
    <row r="43" spans="1:12" x14ac:dyDescent="0.25">
      <c r="A43" s="339" t="s">
        <v>360</v>
      </c>
      <c r="B43" s="339"/>
    </row>
  </sheetData>
  <mergeCells count="12">
    <mergeCell ref="A43:B43"/>
    <mergeCell ref="B9:G9"/>
    <mergeCell ref="A9:A11"/>
    <mergeCell ref="A41:G41"/>
    <mergeCell ref="B10:C10"/>
    <mergeCell ref="D10:E10"/>
    <mergeCell ref="F10:G10"/>
    <mergeCell ref="A1:G1"/>
    <mergeCell ref="A3:G3"/>
    <mergeCell ref="B4:G4"/>
    <mergeCell ref="A5:G5"/>
    <mergeCell ref="A7:G7"/>
  </mergeCells>
  <printOptions horizontalCentered="1"/>
  <pageMargins left="0.23622047244094491" right="0.23622047244094491" top="0" bottom="0" header="0.31496062992125984" footer="0.31496062992125984"/>
  <pageSetup paperSize="9"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45"/>
  <sheetViews>
    <sheetView topLeftCell="A8" zoomScaleNormal="100" workbookViewId="0">
      <selection activeCell="P34" sqref="P34"/>
    </sheetView>
  </sheetViews>
  <sheetFormatPr defaultRowHeight="15" x14ac:dyDescent="0.25"/>
  <cols>
    <col min="1" max="1" width="15.7109375" style="3" customWidth="1"/>
    <col min="2" max="7" width="14.7109375" style="3" customWidth="1"/>
    <col min="9" max="9" width="11" customWidth="1"/>
  </cols>
  <sheetData>
    <row r="1" spans="1:9" ht="60" customHeight="1" x14ac:dyDescent="0.25">
      <c r="A1" s="403" t="s">
        <v>332</v>
      </c>
      <c r="B1" s="404"/>
      <c r="C1" s="404"/>
      <c r="D1" s="404"/>
      <c r="E1" s="404"/>
      <c r="F1" s="404"/>
      <c r="G1" s="404"/>
    </row>
    <row r="2" spans="1:9" ht="2.1" customHeight="1" x14ac:dyDescent="0.25">
      <c r="A2" s="1"/>
      <c r="B2" s="1"/>
      <c r="C2" s="1"/>
      <c r="D2" s="1"/>
      <c r="E2" s="1"/>
      <c r="F2" s="1"/>
      <c r="G2" s="1"/>
    </row>
    <row r="3" spans="1:9" ht="95.1" customHeight="1" x14ac:dyDescent="0.25">
      <c r="A3" s="325" t="s">
        <v>333</v>
      </c>
      <c r="B3" s="405"/>
      <c r="C3" s="405"/>
      <c r="D3" s="405"/>
      <c r="E3" s="405"/>
      <c r="F3" s="405"/>
      <c r="G3" s="405"/>
    </row>
    <row r="4" spans="1:9" ht="2.1" customHeight="1" x14ac:dyDescent="0.25">
      <c r="A4" s="75"/>
      <c r="B4" s="392"/>
      <c r="C4" s="392"/>
      <c r="D4" s="392"/>
      <c r="E4" s="392"/>
      <c r="F4" s="392"/>
      <c r="G4" s="392"/>
    </row>
    <row r="5" spans="1:9" ht="15" customHeight="1" x14ac:dyDescent="0.25">
      <c r="A5" s="326" t="s">
        <v>201</v>
      </c>
      <c r="B5" s="343"/>
      <c r="C5" s="343"/>
      <c r="D5" s="343"/>
      <c r="E5" s="343"/>
      <c r="F5" s="343"/>
      <c r="G5" s="393"/>
    </row>
    <row r="6" spans="1:9" ht="2.1" customHeight="1" x14ac:dyDescent="0.25">
      <c r="A6" s="326"/>
      <c r="B6" s="326"/>
      <c r="C6" s="326"/>
      <c r="D6" s="326"/>
      <c r="E6" s="326"/>
      <c r="F6" s="326"/>
      <c r="G6" s="326"/>
    </row>
    <row r="7" spans="1:9" ht="30" customHeight="1" x14ac:dyDescent="0.25">
      <c r="A7" s="326" t="s">
        <v>242</v>
      </c>
      <c r="B7" s="326"/>
      <c r="C7" s="326"/>
      <c r="D7" s="326"/>
      <c r="E7" s="326"/>
      <c r="F7" s="326"/>
      <c r="G7" s="326"/>
    </row>
    <row r="8" spans="1:9" ht="2.1" customHeight="1" x14ac:dyDescent="0.25">
      <c r="A8" s="271"/>
      <c r="B8" s="271"/>
      <c r="C8" s="271"/>
      <c r="D8" s="271"/>
      <c r="E8" s="271"/>
      <c r="F8" s="271"/>
      <c r="G8" s="271"/>
    </row>
    <row r="9" spans="1:9" ht="15" customHeight="1" x14ac:dyDescent="0.25">
      <c r="A9" s="337" t="s">
        <v>50</v>
      </c>
      <c r="B9" s="389" t="s">
        <v>355</v>
      </c>
      <c r="C9" s="389"/>
      <c r="D9" s="389"/>
      <c r="E9" s="389"/>
      <c r="F9" s="389"/>
      <c r="G9" s="390"/>
    </row>
    <row r="10" spans="1:9" ht="15" customHeight="1" x14ac:dyDescent="0.25">
      <c r="A10" s="338"/>
      <c r="B10" s="399" t="s">
        <v>243</v>
      </c>
      <c r="C10" s="400"/>
      <c r="D10" s="399" t="s">
        <v>244</v>
      </c>
      <c r="E10" s="400"/>
      <c r="F10" s="401" t="s">
        <v>245</v>
      </c>
      <c r="G10" s="402"/>
    </row>
    <row r="11" spans="1:9" x14ac:dyDescent="0.25">
      <c r="A11" s="338"/>
      <c r="B11" s="278" t="s">
        <v>3</v>
      </c>
      <c r="C11" s="272" t="s">
        <v>4</v>
      </c>
      <c r="D11" s="278" t="s">
        <v>3</v>
      </c>
      <c r="E11" s="272" t="s">
        <v>4</v>
      </c>
      <c r="F11" s="278" t="s">
        <v>3</v>
      </c>
      <c r="G11" s="272" t="s">
        <v>4</v>
      </c>
    </row>
    <row r="12" spans="1:9" x14ac:dyDescent="0.25">
      <c r="A12" s="74" t="s">
        <v>5</v>
      </c>
      <c r="B12" s="285">
        <v>2975.28</v>
      </c>
      <c r="C12" s="207"/>
      <c r="D12" s="285">
        <v>3423.09</v>
      </c>
      <c r="E12" s="207"/>
      <c r="F12" s="285">
        <v>3720.6179999999995</v>
      </c>
      <c r="G12" s="207"/>
      <c r="I12" s="72"/>
    </row>
    <row r="13" spans="1:9" x14ac:dyDescent="0.25">
      <c r="A13" s="74" t="s">
        <v>6</v>
      </c>
      <c r="B13" s="285">
        <v>3306.2040000000002</v>
      </c>
      <c r="C13" s="207"/>
      <c r="D13" s="285">
        <v>3802.59</v>
      </c>
      <c r="E13" s="207"/>
      <c r="F13" s="285">
        <v>4131.9960000000001</v>
      </c>
      <c r="G13" s="207"/>
      <c r="I13" s="72"/>
    </row>
    <row r="14" spans="1:9" x14ac:dyDescent="0.25">
      <c r="A14" s="74" t="s">
        <v>7</v>
      </c>
      <c r="B14" s="285">
        <v>3905.8140000000003</v>
      </c>
      <c r="C14" s="207"/>
      <c r="D14" s="285">
        <v>4491.7619999999997</v>
      </c>
      <c r="E14" s="207"/>
      <c r="F14" s="285">
        <v>4881.8879999999999</v>
      </c>
      <c r="G14" s="207"/>
      <c r="I14" s="72"/>
    </row>
    <row r="15" spans="1:9" x14ac:dyDescent="0.25">
      <c r="A15" s="74" t="s">
        <v>8</v>
      </c>
      <c r="B15" s="285">
        <v>4573.7340000000004</v>
      </c>
      <c r="C15" s="207"/>
      <c r="D15" s="285">
        <v>5259.869999999999</v>
      </c>
      <c r="E15" s="207"/>
      <c r="F15" s="285">
        <v>5716.7879999999996</v>
      </c>
      <c r="G15" s="207"/>
      <c r="I15" s="72"/>
    </row>
    <row r="16" spans="1:9" x14ac:dyDescent="0.25">
      <c r="A16" s="74" t="s">
        <v>9</v>
      </c>
      <c r="B16" s="285">
        <v>5933.8620000000001</v>
      </c>
      <c r="C16" s="207"/>
      <c r="D16" s="285">
        <v>6823.41</v>
      </c>
      <c r="E16" s="207"/>
      <c r="F16" s="285">
        <v>7416.9479999999994</v>
      </c>
      <c r="G16" s="207"/>
      <c r="I16" s="72"/>
    </row>
    <row r="17" spans="1:9" x14ac:dyDescent="0.25">
      <c r="A17" s="74" t="s">
        <v>10</v>
      </c>
      <c r="B17" s="285">
        <v>6909.9359999999997</v>
      </c>
      <c r="C17" s="207" t="s">
        <v>29</v>
      </c>
      <c r="D17" s="285">
        <v>7943.6939999999995</v>
      </c>
      <c r="E17" s="207" t="s">
        <v>29</v>
      </c>
      <c r="F17" s="285">
        <v>8638.9380000000001</v>
      </c>
      <c r="G17" s="207" t="s">
        <v>29</v>
      </c>
      <c r="I17" s="72"/>
    </row>
    <row r="18" spans="1:9" x14ac:dyDescent="0.25">
      <c r="A18" s="74" t="s">
        <v>11</v>
      </c>
      <c r="B18" s="285">
        <v>8399.094000000001</v>
      </c>
      <c r="C18" s="207" t="s">
        <v>29</v>
      </c>
      <c r="D18" s="285">
        <v>9659.0339999999997</v>
      </c>
      <c r="E18" s="207" t="s">
        <v>29</v>
      </c>
      <c r="F18" s="285">
        <v>10498.487999999999</v>
      </c>
      <c r="G18" s="207" t="s">
        <v>29</v>
      </c>
      <c r="I18" s="72"/>
    </row>
    <row r="19" spans="1:9" x14ac:dyDescent="0.25">
      <c r="A19" s="74" t="s">
        <v>12</v>
      </c>
      <c r="B19" s="285">
        <v>9888.2520000000004</v>
      </c>
      <c r="C19" s="207" t="s">
        <v>29</v>
      </c>
      <c r="D19" s="285">
        <v>11371.338</v>
      </c>
      <c r="E19" s="207" t="s">
        <v>29</v>
      </c>
      <c r="F19" s="285">
        <v>12359.555999999999</v>
      </c>
      <c r="G19" s="207" t="s">
        <v>29</v>
      </c>
      <c r="I19" s="72"/>
    </row>
    <row r="20" spans="1:9" x14ac:dyDescent="0.25">
      <c r="A20" s="74" t="s">
        <v>13</v>
      </c>
      <c r="B20" s="285">
        <v>11422.949999999999</v>
      </c>
      <c r="C20" s="207" t="s">
        <v>29</v>
      </c>
      <c r="D20" s="285">
        <v>13133.736000000001</v>
      </c>
      <c r="E20" s="207" t="s">
        <v>29</v>
      </c>
      <c r="F20" s="285">
        <v>14278.307999999999</v>
      </c>
      <c r="G20" s="207" t="s">
        <v>29</v>
      </c>
      <c r="I20" s="72"/>
    </row>
    <row r="21" spans="1:9" x14ac:dyDescent="0.25">
      <c r="A21" s="74" t="s">
        <v>14</v>
      </c>
      <c r="B21" s="285">
        <v>13359.918000000001</v>
      </c>
      <c r="C21" s="207" t="s">
        <v>29</v>
      </c>
      <c r="D21" s="285">
        <v>15363.678</v>
      </c>
      <c r="E21" s="207" t="s">
        <v>29</v>
      </c>
      <c r="F21" s="285">
        <v>16701.036</v>
      </c>
      <c r="G21" s="207" t="s">
        <v>29</v>
      </c>
      <c r="I21" s="72"/>
    </row>
    <row r="22" spans="1:9" x14ac:dyDescent="0.25">
      <c r="A22" s="74" t="s">
        <v>15</v>
      </c>
      <c r="B22" s="285">
        <v>15791.753999999999</v>
      </c>
      <c r="C22" s="207" t="s">
        <v>29</v>
      </c>
      <c r="D22" s="285">
        <v>18162.87</v>
      </c>
      <c r="E22" s="207" t="s">
        <v>29</v>
      </c>
      <c r="F22" s="285">
        <v>19738.554</v>
      </c>
      <c r="G22" s="207" t="s">
        <v>29</v>
      </c>
      <c r="I22" s="72"/>
    </row>
    <row r="23" spans="1:9" x14ac:dyDescent="0.25">
      <c r="A23" s="74" t="s">
        <v>16</v>
      </c>
      <c r="B23" s="285">
        <v>24940.74</v>
      </c>
      <c r="C23" s="207" t="s">
        <v>29</v>
      </c>
      <c r="D23" s="285">
        <v>28679.574000000001</v>
      </c>
      <c r="E23" s="207" t="s">
        <v>29</v>
      </c>
      <c r="F23" s="285">
        <v>31175.165999999997</v>
      </c>
      <c r="G23" s="207" t="s">
        <v>29</v>
      </c>
      <c r="I23" s="72"/>
    </row>
    <row r="24" spans="1:9" x14ac:dyDescent="0.25">
      <c r="A24" s="74" t="s">
        <v>17</v>
      </c>
      <c r="B24" s="285">
        <v>28304.627999999997</v>
      </c>
      <c r="C24" s="207" t="s">
        <v>29</v>
      </c>
      <c r="D24" s="285">
        <v>32550.473999999998</v>
      </c>
      <c r="E24" s="207" t="s">
        <v>29</v>
      </c>
      <c r="F24" s="285">
        <v>35381.543999999994</v>
      </c>
      <c r="G24" s="207" t="s">
        <v>29</v>
      </c>
      <c r="I24" s="72"/>
    </row>
    <row r="25" spans="1:9" x14ac:dyDescent="0.25">
      <c r="A25" s="74" t="s">
        <v>18</v>
      </c>
      <c r="B25" s="285">
        <v>35871.858</v>
      </c>
      <c r="C25" s="207" t="s">
        <v>29</v>
      </c>
      <c r="D25" s="285">
        <v>41250.131999999998</v>
      </c>
      <c r="E25" s="207" t="s">
        <v>29</v>
      </c>
      <c r="F25" s="285">
        <v>44838.684000000001</v>
      </c>
      <c r="G25" s="207" t="s">
        <v>29</v>
      </c>
      <c r="I25" s="72"/>
    </row>
    <row r="26" spans="1:9" x14ac:dyDescent="0.25">
      <c r="A26" s="74" t="s">
        <v>19</v>
      </c>
      <c r="B26" s="285">
        <v>33389.654760000005</v>
      </c>
      <c r="C26" s="207" t="s">
        <v>29</v>
      </c>
      <c r="D26" s="285">
        <v>38398.102973999994</v>
      </c>
      <c r="E26" s="207" t="s">
        <v>29</v>
      </c>
      <c r="F26" s="285">
        <v>41737.068449999999</v>
      </c>
      <c r="G26" s="207" t="s">
        <v>29</v>
      </c>
      <c r="I26" s="72"/>
    </row>
    <row r="27" spans="1:9" x14ac:dyDescent="0.25">
      <c r="A27" s="74" t="s">
        <v>20</v>
      </c>
      <c r="B27" s="285">
        <v>52972.687276740013</v>
      </c>
      <c r="C27" s="207" t="s">
        <v>29</v>
      </c>
      <c r="D27" s="285">
        <v>60919.425109620002</v>
      </c>
      <c r="E27" s="207" t="s">
        <v>29</v>
      </c>
      <c r="F27" s="7"/>
      <c r="G27" s="207" t="s">
        <v>29</v>
      </c>
      <c r="I27" s="72"/>
    </row>
    <row r="28" spans="1:9" x14ac:dyDescent="0.25">
      <c r="A28" s="74" t="s">
        <v>21</v>
      </c>
      <c r="B28" s="285">
        <v>63691.371339749981</v>
      </c>
      <c r="C28" s="207" t="s">
        <v>29</v>
      </c>
      <c r="D28" s="285">
        <v>73245.530704499979</v>
      </c>
      <c r="E28" s="207" t="s">
        <v>29</v>
      </c>
      <c r="F28" s="7"/>
      <c r="G28" s="207" t="s">
        <v>29</v>
      </c>
      <c r="I28" s="72"/>
    </row>
    <row r="29" spans="1:9" x14ac:dyDescent="0.25">
      <c r="A29" s="74" t="s">
        <v>22</v>
      </c>
      <c r="B29" s="285">
        <v>108384.02912106003</v>
      </c>
      <c r="C29" s="207" t="s">
        <v>29</v>
      </c>
      <c r="D29" s="285">
        <v>124640.43581682</v>
      </c>
      <c r="E29" s="207" t="s">
        <v>29</v>
      </c>
      <c r="F29" s="7"/>
      <c r="G29" s="207" t="s">
        <v>29</v>
      </c>
      <c r="I29" s="72"/>
    </row>
    <row r="30" spans="1:9" x14ac:dyDescent="0.25">
      <c r="A30" s="74" t="s">
        <v>23</v>
      </c>
      <c r="B30" s="7">
        <v>108261.66637439995</v>
      </c>
      <c r="C30" s="207" t="s">
        <v>29</v>
      </c>
      <c r="D30" s="7">
        <v>124502.50002959998</v>
      </c>
      <c r="E30" s="207" t="s">
        <v>29</v>
      </c>
      <c r="F30" s="7"/>
      <c r="G30" s="207" t="s">
        <v>29</v>
      </c>
      <c r="I30" s="72"/>
    </row>
    <row r="31" spans="1:9" x14ac:dyDescent="0.25">
      <c r="A31" s="74" t="s">
        <v>24</v>
      </c>
      <c r="B31" s="7"/>
      <c r="C31" s="207" t="s">
        <v>29</v>
      </c>
      <c r="D31" s="7"/>
      <c r="E31" s="207" t="s">
        <v>29</v>
      </c>
      <c r="F31" s="7"/>
      <c r="G31" s="207" t="s">
        <v>29</v>
      </c>
      <c r="I31" s="72"/>
    </row>
    <row r="32" spans="1:9" x14ac:dyDescent="0.25">
      <c r="A32" s="74" t="s">
        <v>25</v>
      </c>
      <c r="B32" s="7"/>
      <c r="C32" s="207" t="s">
        <v>29</v>
      </c>
      <c r="D32" s="7"/>
      <c r="E32" s="207" t="s">
        <v>29</v>
      </c>
      <c r="F32" s="7"/>
      <c r="G32" s="207" t="s">
        <v>29</v>
      </c>
      <c r="I32" s="72"/>
    </row>
    <row r="33" spans="1:9" x14ac:dyDescent="0.25">
      <c r="A33" s="74" t="s">
        <v>26</v>
      </c>
      <c r="B33" s="7"/>
      <c r="C33" s="207" t="s">
        <v>29</v>
      </c>
      <c r="D33" s="7"/>
      <c r="E33" s="207" t="s">
        <v>29</v>
      </c>
      <c r="F33" s="7"/>
      <c r="G33" s="207" t="s">
        <v>29</v>
      </c>
      <c r="I33" s="72"/>
    </row>
    <row r="34" spans="1:9" x14ac:dyDescent="0.25">
      <c r="A34" s="74" t="s">
        <v>27</v>
      </c>
      <c r="B34" s="7"/>
      <c r="C34" s="207" t="s">
        <v>29</v>
      </c>
      <c r="D34" s="7"/>
      <c r="E34" s="207" t="s">
        <v>29</v>
      </c>
      <c r="F34" s="7"/>
      <c r="G34" s="207" t="s">
        <v>29</v>
      </c>
      <c r="I34" s="72"/>
    </row>
    <row r="35" spans="1:9" x14ac:dyDescent="0.25">
      <c r="A35" s="74" t="s">
        <v>28</v>
      </c>
      <c r="B35" s="7"/>
      <c r="C35" s="207" t="s">
        <v>29</v>
      </c>
      <c r="D35" s="7"/>
      <c r="E35" s="207" t="s">
        <v>29</v>
      </c>
      <c r="F35" s="7"/>
      <c r="G35" s="207" t="s">
        <v>29</v>
      </c>
      <c r="I35" s="72"/>
    </row>
    <row r="36" spans="1:9" x14ac:dyDescent="0.25">
      <c r="A36" s="74" t="s">
        <v>30</v>
      </c>
      <c r="B36" s="7"/>
      <c r="C36" s="207" t="s">
        <v>29</v>
      </c>
      <c r="D36" s="7"/>
      <c r="E36" s="207" t="s">
        <v>29</v>
      </c>
      <c r="F36" s="7"/>
      <c r="G36" s="207" t="s">
        <v>29</v>
      </c>
      <c r="I36" s="72"/>
    </row>
    <row r="37" spans="1:9" x14ac:dyDescent="0.25">
      <c r="A37" s="74" t="s">
        <v>31</v>
      </c>
      <c r="B37" s="7"/>
      <c r="C37" s="207" t="s">
        <v>29</v>
      </c>
      <c r="D37" s="7"/>
      <c r="E37" s="207" t="s">
        <v>29</v>
      </c>
      <c r="F37" s="7"/>
      <c r="G37" s="207" t="s">
        <v>29</v>
      </c>
      <c r="I37" s="72"/>
    </row>
    <row r="38" spans="1:9" x14ac:dyDescent="0.25">
      <c r="A38" s="74" t="s">
        <v>32</v>
      </c>
      <c r="B38" s="7"/>
      <c r="C38" s="207" t="s">
        <v>29</v>
      </c>
      <c r="D38" s="7"/>
      <c r="E38" s="207" t="s">
        <v>29</v>
      </c>
      <c r="F38" s="7"/>
      <c r="G38" s="207" t="s">
        <v>29</v>
      </c>
      <c r="I38" s="72"/>
    </row>
    <row r="39" spans="1:9" x14ac:dyDescent="0.25">
      <c r="A39" s="74" t="s">
        <v>33</v>
      </c>
      <c r="B39" s="7"/>
      <c r="C39" s="207" t="s">
        <v>29</v>
      </c>
      <c r="D39" s="7"/>
      <c r="E39" s="207" t="s">
        <v>29</v>
      </c>
      <c r="F39" s="7"/>
      <c r="G39" s="207" t="s">
        <v>29</v>
      </c>
      <c r="I39" s="72"/>
    </row>
    <row r="40" spans="1:9" x14ac:dyDescent="0.25">
      <c r="A40" s="74" t="s">
        <v>34</v>
      </c>
      <c r="B40" s="7"/>
      <c r="C40" s="207" t="s">
        <v>29</v>
      </c>
      <c r="D40" s="7"/>
      <c r="E40" s="207" t="s">
        <v>29</v>
      </c>
      <c r="F40" s="7"/>
      <c r="G40" s="207" t="s">
        <v>29</v>
      </c>
      <c r="I40" s="72"/>
    </row>
    <row r="41" spans="1:9" ht="2.1" customHeight="1" x14ac:dyDescent="0.25">
      <c r="A41" s="279"/>
      <c r="B41" s="280"/>
      <c r="C41" s="280"/>
      <c r="D41" s="280"/>
      <c r="E41" s="280"/>
      <c r="F41" s="280"/>
      <c r="G41" s="280"/>
      <c r="I41" s="72"/>
    </row>
    <row r="42" spans="1:9" x14ac:dyDescent="0.25">
      <c r="A42" s="396" t="s">
        <v>79</v>
      </c>
      <c r="B42" s="396"/>
      <c r="C42" s="396"/>
      <c r="D42" s="396"/>
      <c r="E42" s="396"/>
      <c r="F42" s="396"/>
      <c r="G42" s="396"/>
      <c r="I42" s="72"/>
    </row>
    <row r="43" spans="1:9" x14ac:dyDescent="0.25">
      <c r="A43" s="397"/>
      <c r="B43" s="397"/>
      <c r="C43" s="397"/>
      <c r="D43" s="397"/>
      <c r="E43" s="397"/>
      <c r="F43" s="397"/>
      <c r="G43" s="397"/>
      <c r="I43" s="72"/>
    </row>
    <row r="44" spans="1:9" x14ac:dyDescent="0.25">
      <c r="A44" s="339" t="s">
        <v>360</v>
      </c>
      <c r="B44" s="339"/>
      <c r="I44" s="72"/>
    </row>
    <row r="45" spans="1:9" x14ac:dyDescent="0.25">
      <c r="A45" s="398"/>
      <c r="B45" s="398"/>
      <c r="C45" s="398"/>
      <c r="D45" s="398"/>
      <c r="E45" s="398"/>
      <c r="F45" s="398"/>
      <c r="G45" s="398"/>
      <c r="I45" s="72"/>
    </row>
  </sheetData>
  <mergeCells count="15">
    <mergeCell ref="A7:G7"/>
    <mergeCell ref="A1:G1"/>
    <mergeCell ref="A3:G3"/>
    <mergeCell ref="B4:G4"/>
    <mergeCell ref="A5:G5"/>
    <mergeCell ref="A6:G6"/>
    <mergeCell ref="A42:G42"/>
    <mergeCell ref="A43:G43"/>
    <mergeCell ref="A45:G45"/>
    <mergeCell ref="A9:A11"/>
    <mergeCell ref="B9:G9"/>
    <mergeCell ref="B10:C10"/>
    <mergeCell ref="D10:E10"/>
    <mergeCell ref="F10:G10"/>
    <mergeCell ref="A44:B44"/>
  </mergeCells>
  <printOptions horizontalCentered="1"/>
  <pageMargins left="0.23622047244094491" right="0.23622047244094491" top="0" bottom="0" header="0.31496062992125984" footer="0.31496062992125984"/>
  <pageSetup paperSize="9" scale="9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E28"/>
  <sheetViews>
    <sheetView topLeftCell="A4" zoomScaleNormal="100" workbookViewId="0">
      <selection activeCell="M25" sqref="M25"/>
    </sheetView>
  </sheetViews>
  <sheetFormatPr defaultRowHeight="15" x14ac:dyDescent="0.25"/>
  <cols>
    <col min="1" max="1" width="32.7109375" customWidth="1"/>
    <col min="2" max="2" width="23.5703125" customWidth="1"/>
    <col min="3" max="3" width="22" customWidth="1"/>
    <col min="4" max="4" width="23.7109375" customWidth="1"/>
    <col min="6" max="6" width="12.140625" customWidth="1"/>
    <col min="7" max="7" width="9.140625" customWidth="1"/>
  </cols>
  <sheetData>
    <row r="1" spans="1:5" ht="60" customHeight="1" x14ac:dyDescent="0.25">
      <c r="A1" s="329" t="s">
        <v>260</v>
      </c>
      <c r="B1" s="330"/>
      <c r="C1" s="330"/>
      <c r="D1" s="330"/>
    </row>
    <row r="2" spans="1:5" ht="2.1" customHeight="1" x14ac:dyDescent="0.25">
      <c r="A2" s="10"/>
      <c r="B2" s="10">
        <v>21</v>
      </c>
      <c r="C2" s="10"/>
      <c r="D2" s="10"/>
    </row>
    <row r="3" spans="1:5" ht="95.1" customHeight="1" x14ac:dyDescent="0.25">
      <c r="A3" s="406" t="s">
        <v>262</v>
      </c>
      <c r="B3" s="405"/>
      <c r="C3" s="405"/>
      <c r="D3" s="405"/>
      <c r="E3" s="3"/>
    </row>
    <row r="4" spans="1:5" ht="2.1" customHeight="1" x14ac:dyDescent="0.25">
      <c r="A4" s="1"/>
      <c r="B4" s="1"/>
      <c r="C4" s="1"/>
      <c r="D4" s="1"/>
      <c r="E4" s="3"/>
    </row>
    <row r="5" spans="1:5" ht="15" customHeight="1" x14ac:dyDescent="0.25">
      <c r="A5" s="349" t="s">
        <v>82</v>
      </c>
      <c r="B5" s="350"/>
      <c r="C5" s="350"/>
      <c r="D5" s="350"/>
      <c r="E5" s="3"/>
    </row>
    <row r="6" spans="1:5" ht="30" customHeight="1" x14ac:dyDescent="0.25">
      <c r="A6" s="327" t="s">
        <v>254</v>
      </c>
      <c r="B6" s="328"/>
      <c r="C6" s="328"/>
      <c r="D6" s="328"/>
      <c r="E6" s="77"/>
    </row>
    <row r="7" spans="1:5" ht="2.1" customHeight="1" x14ac:dyDescent="0.25">
      <c r="A7" s="11"/>
      <c r="B7" s="227"/>
      <c r="C7" s="79"/>
      <c r="D7" s="79"/>
      <c r="E7" s="77"/>
    </row>
    <row r="8" spans="1:5" ht="30" customHeight="1" x14ac:dyDescent="0.25">
      <c r="A8" s="407" t="s">
        <v>50</v>
      </c>
      <c r="B8" s="345" t="s">
        <v>263</v>
      </c>
      <c r="C8" s="346"/>
      <c r="D8" s="347"/>
      <c r="E8" s="77"/>
    </row>
    <row r="9" spans="1:5" ht="15" customHeight="1" x14ac:dyDescent="0.25">
      <c r="A9" s="408"/>
      <c r="B9" s="209" t="s">
        <v>243</v>
      </c>
      <c r="C9" s="209" t="s">
        <v>244</v>
      </c>
      <c r="D9" s="209" t="s">
        <v>245</v>
      </c>
      <c r="E9" s="3"/>
    </row>
    <row r="10" spans="1:5" x14ac:dyDescent="0.25">
      <c r="A10" s="15" t="s">
        <v>5</v>
      </c>
      <c r="B10" s="285">
        <v>2317.4280424968756</v>
      </c>
      <c r="C10" s="285">
        <v>2665.1613356156254</v>
      </c>
      <c r="D10" s="285">
        <v>2896.1896194000001</v>
      </c>
      <c r="E10" s="3"/>
    </row>
    <row r="11" spans="1:5" x14ac:dyDescent="0.25">
      <c r="A11" s="15" t="s">
        <v>6</v>
      </c>
      <c r="B11" s="285">
        <v>2574.6554100093749</v>
      </c>
      <c r="C11" s="285">
        <v>2960.496461278125</v>
      </c>
      <c r="D11" s="285">
        <v>3217.7196282</v>
      </c>
      <c r="E11" s="3"/>
    </row>
    <row r="12" spans="1:5" x14ac:dyDescent="0.25">
      <c r="A12" s="15" t="s">
        <v>7</v>
      </c>
      <c r="B12" s="285">
        <v>3039.0937124624993</v>
      </c>
      <c r="C12" s="285">
        <v>3496.3868102625006</v>
      </c>
      <c r="D12" s="285">
        <v>3801.2512758000003</v>
      </c>
      <c r="E12" s="3"/>
    </row>
    <row r="13" spans="1:5" x14ac:dyDescent="0.25">
      <c r="A13" s="15" t="s">
        <v>8</v>
      </c>
      <c r="B13" s="285">
        <v>3560.693652140626</v>
      </c>
      <c r="C13" s="285">
        <v>4094.2022662406252</v>
      </c>
      <c r="D13" s="285">
        <v>4449.0927656999993</v>
      </c>
      <c r="E13" s="3"/>
    </row>
    <row r="14" spans="1:5" x14ac:dyDescent="0.25">
      <c r="A14" s="15" t="s">
        <v>9</v>
      </c>
      <c r="B14" s="285">
        <v>4618.898461268438</v>
      </c>
      <c r="C14" s="285">
        <v>5313.174180063751</v>
      </c>
      <c r="D14" s="285">
        <v>5774.2806940500004</v>
      </c>
      <c r="E14" s="3"/>
    </row>
    <row r="15" spans="1:5" x14ac:dyDescent="0.25">
      <c r="A15" s="15" t="s">
        <v>10</v>
      </c>
      <c r="B15" s="285">
        <v>5379.3864098493759</v>
      </c>
      <c r="C15" s="285">
        <v>6184.650974256565</v>
      </c>
      <c r="D15" s="285">
        <v>6724.239223184999</v>
      </c>
      <c r="E15" s="3"/>
    </row>
    <row r="16" spans="1:5" x14ac:dyDescent="0.25">
      <c r="A16" s="15" t="s">
        <v>11</v>
      </c>
      <c r="B16" s="285">
        <v>6536.1950431903142</v>
      </c>
      <c r="C16" s="285">
        <v>7517.7079890412524</v>
      </c>
      <c r="D16" s="285">
        <v>8174.1266049299993</v>
      </c>
      <c r="E16" s="3"/>
    </row>
    <row r="17" spans="1:5" x14ac:dyDescent="0.25">
      <c r="A17" s="15" t="s">
        <v>12</v>
      </c>
      <c r="B17" s="285">
        <v>7697.5289728115622</v>
      </c>
      <c r="C17" s="285">
        <v>8851.83678452391</v>
      </c>
      <c r="D17" s="285">
        <v>9623.5051151249991</v>
      </c>
      <c r="E17" s="3"/>
    </row>
    <row r="18" spans="1:5" x14ac:dyDescent="0.25">
      <c r="A18" s="15" t="s">
        <v>13</v>
      </c>
      <c r="B18" s="285">
        <v>8892.9217112793776</v>
      </c>
      <c r="C18" s="285">
        <v>10223.358817691249</v>
      </c>
      <c r="D18" s="285">
        <v>11116.980705599997</v>
      </c>
      <c r="E18" s="3"/>
    </row>
    <row r="19" spans="1:5" x14ac:dyDescent="0.25">
      <c r="A19" s="15" t="s">
        <v>14</v>
      </c>
      <c r="B19" s="285">
        <v>10299.81250747969</v>
      </c>
      <c r="C19" s="285">
        <v>11846.63022813703</v>
      </c>
      <c r="D19" s="285">
        <v>12876.6201201</v>
      </c>
      <c r="E19" s="3"/>
    </row>
    <row r="20" spans="1:5" x14ac:dyDescent="0.25">
      <c r="A20" s="15" t="s">
        <v>15</v>
      </c>
      <c r="B20" s="285">
        <v>11782.442473003126</v>
      </c>
      <c r="C20" s="285">
        <v>13550.880624651563</v>
      </c>
      <c r="D20" s="285">
        <v>14726.272190849997</v>
      </c>
      <c r="E20" s="3"/>
    </row>
    <row r="21" spans="1:5" x14ac:dyDescent="0.25">
      <c r="A21" s="15" t="s">
        <v>16</v>
      </c>
      <c r="B21" s="285">
        <v>20545.525608300002</v>
      </c>
      <c r="C21" s="285">
        <v>23626.810052999997</v>
      </c>
      <c r="D21" s="285">
        <v>25681.907010375002</v>
      </c>
      <c r="E21" s="3"/>
    </row>
    <row r="22" spans="1:5" x14ac:dyDescent="0.25">
      <c r="A22" s="15" t="s">
        <v>17</v>
      </c>
      <c r="B22" s="285">
        <v>24093.720823095002</v>
      </c>
      <c r="C22" s="285">
        <v>27708.060218107497</v>
      </c>
      <c r="D22" s="285">
        <v>30118.557386610002</v>
      </c>
      <c r="E22" s="3"/>
    </row>
    <row r="23" spans="1:5" x14ac:dyDescent="0.25">
      <c r="A23" s="15" t="s">
        <v>18</v>
      </c>
      <c r="B23" s="285">
        <v>30535.073670976872</v>
      </c>
      <c r="C23" s="285">
        <v>35114.174476486885</v>
      </c>
      <c r="D23" s="285">
        <v>38169.486669352504</v>
      </c>
      <c r="E23" s="3"/>
    </row>
    <row r="24" spans="1:5" x14ac:dyDescent="0.25">
      <c r="A24" s="15" t="s">
        <v>19</v>
      </c>
      <c r="B24" s="285">
        <v>26131.034159999999</v>
      </c>
      <c r="C24" s="285">
        <v>30049.555124531249</v>
      </c>
      <c r="D24" s="285">
        <v>32663.792699999998</v>
      </c>
      <c r="E24" s="3"/>
    </row>
    <row r="25" spans="1:5" ht="33" customHeight="1" x14ac:dyDescent="0.25">
      <c r="A25" s="81" t="s">
        <v>80</v>
      </c>
      <c r="B25" s="285">
        <v>41455.796901749993</v>
      </c>
      <c r="C25" s="285">
        <v>47675.527428375011</v>
      </c>
      <c r="D25" s="7" t="s">
        <v>29</v>
      </c>
      <c r="E25" s="3"/>
    </row>
    <row r="26" spans="1:5" ht="35.25" customHeight="1" x14ac:dyDescent="0.25">
      <c r="A26" s="17" t="s">
        <v>81</v>
      </c>
      <c r="B26" s="285">
        <v>49844.829313124988</v>
      </c>
      <c r="C26" s="285">
        <v>57321.405776250009</v>
      </c>
      <c r="D26" s="7" t="s">
        <v>29</v>
      </c>
      <c r="E26" s="3"/>
    </row>
    <row r="28" spans="1:5" x14ac:dyDescent="0.25">
      <c r="A28" s="288" t="s">
        <v>360</v>
      </c>
      <c r="B28" s="90"/>
    </row>
  </sheetData>
  <mergeCells count="6">
    <mergeCell ref="A1:D1"/>
    <mergeCell ref="A3:D3"/>
    <mergeCell ref="A5:D5"/>
    <mergeCell ref="A6:D6"/>
    <mergeCell ref="A8:A9"/>
    <mergeCell ref="B8:D8"/>
  </mergeCells>
  <printOptions horizontalCentered="1"/>
  <pageMargins left="0.23622047244094491" right="0.23622047244094491" top="0" bottom="0" header="0.31496062992125984" footer="0.31496062992125984"/>
  <pageSetup paperSize="9" scale="97" orientation="portrait" r:id="rId1"/>
  <headerFooter differentOddEven="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37"/>
  <sheetViews>
    <sheetView zoomScaleNormal="100" workbookViewId="0">
      <selection activeCell="N23" sqref="N23"/>
    </sheetView>
  </sheetViews>
  <sheetFormatPr defaultRowHeight="15" x14ac:dyDescent="0.25"/>
  <cols>
    <col min="1" max="1" width="15.7109375" style="1" customWidth="1"/>
    <col min="2" max="7" width="14.7109375" style="1" customWidth="1"/>
    <col min="9" max="9" width="14.7109375" customWidth="1"/>
  </cols>
  <sheetData>
    <row r="1" spans="1:8" ht="60" customHeight="1" x14ac:dyDescent="0.25">
      <c r="A1" s="322" t="s">
        <v>260</v>
      </c>
      <c r="B1" s="340"/>
      <c r="C1" s="340"/>
      <c r="D1" s="340"/>
      <c r="E1" s="340"/>
      <c r="F1" s="340"/>
      <c r="G1" s="340"/>
    </row>
    <row r="2" spans="1:8" ht="2.1" customHeight="1" x14ac:dyDescent="0.25"/>
    <row r="3" spans="1:8" s="88" customFormat="1" ht="95.1" customHeight="1" x14ac:dyDescent="0.25">
      <c r="A3" s="406" t="s">
        <v>264</v>
      </c>
      <c r="B3" s="325"/>
      <c r="C3" s="325"/>
      <c r="D3" s="325"/>
      <c r="E3" s="325"/>
      <c r="F3" s="325"/>
      <c r="G3" s="325"/>
      <c r="H3" s="59"/>
    </row>
    <row r="4" spans="1:8" ht="2.1" customHeight="1" x14ac:dyDescent="0.25">
      <c r="B4" s="97"/>
      <c r="C4" s="98"/>
      <c r="D4" s="99"/>
      <c r="E4" s="99"/>
      <c r="F4" s="99"/>
      <c r="G4" s="99"/>
      <c r="H4" s="95"/>
    </row>
    <row r="5" spans="1:8" ht="15" customHeight="1" x14ac:dyDescent="0.25">
      <c r="A5" s="409" t="s">
        <v>216</v>
      </c>
      <c r="B5" s="393"/>
      <c r="C5" s="393"/>
      <c r="D5" s="393"/>
      <c r="E5" s="393"/>
      <c r="F5" s="393"/>
      <c r="G5" s="393"/>
      <c r="H5" s="96"/>
    </row>
    <row r="6" spans="1:8" ht="2.1" customHeight="1" x14ac:dyDescent="0.25">
      <c r="A6" s="197"/>
      <c r="B6" s="237"/>
      <c r="C6" s="237"/>
      <c r="D6" s="237"/>
      <c r="E6" s="237"/>
      <c r="F6" s="237"/>
      <c r="G6" s="237"/>
      <c r="H6" s="96"/>
    </row>
    <row r="7" spans="1:8" ht="15" customHeight="1" x14ac:dyDescent="0.25">
      <c r="A7" s="326" t="s">
        <v>36</v>
      </c>
      <c r="B7" s="326"/>
      <c r="C7" s="326"/>
      <c r="D7" s="326"/>
      <c r="E7" s="326"/>
      <c r="F7" s="326"/>
      <c r="G7" s="326"/>
      <c r="H7" s="96"/>
    </row>
    <row r="8" spans="1:8" ht="2.1" customHeight="1" x14ac:dyDescent="0.25">
      <c r="A8" s="100"/>
      <c r="B8" s="101"/>
      <c r="C8" s="101"/>
      <c r="D8" s="101"/>
      <c r="E8" s="101"/>
      <c r="F8" s="101"/>
      <c r="G8" s="101"/>
      <c r="H8" s="96"/>
    </row>
    <row r="9" spans="1:8" ht="15" customHeight="1" x14ac:dyDescent="0.25">
      <c r="A9" s="410" t="s">
        <v>197</v>
      </c>
      <c r="B9" s="346"/>
      <c r="C9" s="346"/>
      <c r="D9" s="346"/>
      <c r="E9" s="346"/>
      <c r="F9" s="346"/>
      <c r="G9" s="347"/>
      <c r="H9" s="96"/>
    </row>
    <row r="10" spans="1:8" x14ac:dyDescent="0.25">
      <c r="A10" s="407" t="s">
        <v>50</v>
      </c>
      <c r="B10" s="315" t="s">
        <v>350</v>
      </c>
      <c r="C10" s="316"/>
      <c r="D10" s="315" t="s">
        <v>351</v>
      </c>
      <c r="E10" s="316"/>
      <c r="F10" s="315" t="s">
        <v>352</v>
      </c>
      <c r="G10" s="316"/>
    </row>
    <row r="11" spans="1:8" x14ac:dyDescent="0.25">
      <c r="A11" s="408"/>
      <c r="B11" s="228" t="s">
        <v>3</v>
      </c>
      <c r="C11" s="228" t="s">
        <v>4</v>
      </c>
      <c r="D11" s="228" t="s">
        <v>3</v>
      </c>
      <c r="E11" s="228" t="s">
        <v>4</v>
      </c>
      <c r="F11" s="228" t="s">
        <v>3</v>
      </c>
      <c r="G11" s="228" t="s">
        <v>4</v>
      </c>
    </row>
    <row r="12" spans="1:8" x14ac:dyDescent="0.25">
      <c r="A12" s="15" t="s">
        <v>5</v>
      </c>
      <c r="B12" s="285">
        <v>3107.0928735000002</v>
      </c>
      <c r="C12" s="207"/>
      <c r="D12" s="285">
        <v>3572.8543620000005</v>
      </c>
      <c r="E12" s="207"/>
      <c r="F12" s="285">
        <v>3883.3620209999999</v>
      </c>
      <c r="G12" s="208"/>
    </row>
    <row r="13" spans="1:8" x14ac:dyDescent="0.25">
      <c r="A13" s="15" t="s">
        <v>6</v>
      </c>
      <c r="B13" s="285">
        <v>3451.8773520000004</v>
      </c>
      <c r="C13" s="207"/>
      <c r="D13" s="285">
        <v>3968.045928</v>
      </c>
      <c r="E13" s="207"/>
      <c r="F13" s="285">
        <v>4312.8304065000011</v>
      </c>
      <c r="G13" s="208"/>
    </row>
    <row r="14" spans="1:8" x14ac:dyDescent="0.25">
      <c r="A14" s="15" t="s">
        <v>7</v>
      </c>
      <c r="B14" s="285">
        <v>4074.9089535000007</v>
      </c>
      <c r="C14" s="207"/>
      <c r="D14" s="285">
        <v>4685.8428540000004</v>
      </c>
      <c r="E14" s="207"/>
      <c r="F14" s="285">
        <v>5093.1321210000015</v>
      </c>
      <c r="G14" s="208"/>
    </row>
    <row r="15" spans="1:8" x14ac:dyDescent="0.25">
      <c r="A15" s="15" t="s">
        <v>8</v>
      </c>
      <c r="B15" s="285">
        <v>4772.5430445000002</v>
      </c>
      <c r="C15" s="207"/>
      <c r="D15" s="285">
        <v>5490.3399705000002</v>
      </c>
      <c r="E15" s="207"/>
      <c r="F15" s="285">
        <v>5968.1991599999992</v>
      </c>
      <c r="G15" s="208"/>
    </row>
    <row r="16" spans="1:8" x14ac:dyDescent="0.25">
      <c r="A16" s="15" t="s">
        <v>9</v>
      </c>
      <c r="B16" s="285">
        <v>6192.4098852000006</v>
      </c>
      <c r="C16" s="207"/>
      <c r="D16" s="285">
        <v>7119.4970384999997</v>
      </c>
      <c r="E16" s="207"/>
      <c r="F16" s="285">
        <v>7738.2944446500005</v>
      </c>
      <c r="G16" s="208"/>
    </row>
    <row r="17" spans="1:7" x14ac:dyDescent="0.25">
      <c r="A17" s="15" t="s">
        <v>10</v>
      </c>
      <c r="B17" s="285">
        <v>7211.2379377499992</v>
      </c>
      <c r="C17" s="207" t="s">
        <v>29</v>
      </c>
      <c r="D17" s="285">
        <v>8291.7642653999974</v>
      </c>
      <c r="E17" s="207" t="s">
        <v>29</v>
      </c>
      <c r="F17" s="285">
        <v>9012.8880591749985</v>
      </c>
      <c r="G17" s="207" t="s">
        <v>29</v>
      </c>
    </row>
    <row r="18" spans="1:7" x14ac:dyDescent="0.25">
      <c r="A18" s="15" t="s">
        <v>11</v>
      </c>
      <c r="B18" s="285">
        <v>8765.1876312000004</v>
      </c>
      <c r="C18" s="207" t="s">
        <v>29</v>
      </c>
      <c r="D18" s="285">
        <v>10078.393074749998</v>
      </c>
      <c r="E18" s="207" t="s">
        <v>29</v>
      </c>
      <c r="F18" s="285">
        <v>10953.863370450001</v>
      </c>
      <c r="G18" s="207" t="s">
        <v>29</v>
      </c>
    </row>
    <row r="19" spans="1:7" x14ac:dyDescent="0.25">
      <c r="A19" s="15" t="s">
        <v>12</v>
      </c>
      <c r="B19" s="285">
        <v>10319.036510475004</v>
      </c>
      <c r="C19" s="207" t="s">
        <v>29</v>
      </c>
      <c r="D19" s="285">
        <v>11865.122698275001</v>
      </c>
      <c r="E19" s="207" t="s">
        <v>29</v>
      </c>
      <c r="F19" s="285">
        <v>12899.476133774999</v>
      </c>
      <c r="G19" s="207" t="s">
        <v>29</v>
      </c>
    </row>
    <row r="20" spans="1:7" x14ac:dyDescent="0.25">
      <c r="A20" s="15" t="s">
        <v>13</v>
      </c>
      <c r="B20" s="285">
        <v>11920.671308700001</v>
      </c>
      <c r="C20" s="207" t="s">
        <v>29</v>
      </c>
      <c r="D20" s="285">
        <v>13707.501746400001</v>
      </c>
      <c r="E20" s="207" t="s">
        <v>29</v>
      </c>
      <c r="F20" s="285">
        <v>14901.5448351</v>
      </c>
      <c r="G20" s="207" t="s">
        <v>29</v>
      </c>
    </row>
    <row r="21" spans="1:7" x14ac:dyDescent="0.25">
      <c r="A21" s="15" t="s">
        <v>14</v>
      </c>
      <c r="B21" s="285">
        <v>13361.910754500001</v>
      </c>
      <c r="C21" s="207" t="s">
        <v>29</v>
      </c>
      <c r="D21" s="285">
        <v>15367.104695249996</v>
      </c>
      <c r="E21" s="207" t="s">
        <v>29</v>
      </c>
      <c r="F21" s="285">
        <v>16700.876230500002</v>
      </c>
      <c r="G21" s="207" t="s">
        <v>29</v>
      </c>
    </row>
    <row r="22" spans="1:7" x14ac:dyDescent="0.25">
      <c r="A22" s="15" t="s">
        <v>15</v>
      </c>
      <c r="B22" s="285">
        <v>15793.548655500004</v>
      </c>
      <c r="C22" s="207" t="s">
        <v>29</v>
      </c>
      <c r="D22" s="285">
        <v>18161.673626249998</v>
      </c>
      <c r="E22" s="207" t="s">
        <v>29</v>
      </c>
      <c r="F22" s="285">
        <v>19740.423606750002</v>
      </c>
      <c r="G22" s="207" t="s">
        <v>29</v>
      </c>
    </row>
    <row r="23" spans="1:7" x14ac:dyDescent="0.25">
      <c r="A23" s="15" t="s">
        <v>16</v>
      </c>
      <c r="B23" s="285">
        <v>26026.993931399993</v>
      </c>
      <c r="C23" s="207" t="s">
        <v>29</v>
      </c>
      <c r="D23" s="285">
        <v>29932.131814199998</v>
      </c>
      <c r="E23" s="207" t="s">
        <v>29</v>
      </c>
      <c r="F23" s="285">
        <v>32533.137529200001</v>
      </c>
      <c r="G23" s="207" t="s">
        <v>29</v>
      </c>
    </row>
    <row r="24" spans="1:7" x14ac:dyDescent="0.25">
      <c r="A24" s="15" t="s">
        <v>17</v>
      </c>
      <c r="B24" s="285">
        <v>29535.327221400003</v>
      </c>
      <c r="C24" s="207" t="s">
        <v>29</v>
      </c>
      <c r="D24" s="285">
        <v>33967.9248678</v>
      </c>
      <c r="E24" s="207" t="s">
        <v>29</v>
      </c>
      <c r="F24" s="285">
        <v>36922.183452000012</v>
      </c>
      <c r="G24" s="207" t="s">
        <v>29</v>
      </c>
    </row>
    <row r="25" spans="1:7" x14ac:dyDescent="0.25">
      <c r="A25" s="15" t="s">
        <v>18</v>
      </c>
      <c r="B25" s="285">
        <v>37431.698292450019</v>
      </c>
      <c r="C25" s="207" t="s">
        <v>29</v>
      </c>
      <c r="D25" s="285">
        <v>43047.451096650009</v>
      </c>
      <c r="E25" s="207" t="s">
        <v>29</v>
      </c>
      <c r="F25" s="285">
        <v>46789.068387600004</v>
      </c>
      <c r="G25" s="207" t="s">
        <v>29</v>
      </c>
    </row>
    <row r="26" spans="1:7" x14ac:dyDescent="0.25">
      <c r="A26" s="15" t="s">
        <v>19</v>
      </c>
      <c r="B26" s="285">
        <v>33099.814006875007</v>
      </c>
      <c r="C26" s="207" t="s">
        <v>29</v>
      </c>
      <c r="D26" s="285">
        <v>38062.391771250004</v>
      </c>
      <c r="E26" s="207" t="s">
        <v>29</v>
      </c>
      <c r="F26" s="285">
        <v>41374.137419999999</v>
      </c>
      <c r="G26" s="207" t="s">
        <v>29</v>
      </c>
    </row>
    <row r="27" spans="1:7" x14ac:dyDescent="0.25">
      <c r="A27" s="15" t="s">
        <v>20</v>
      </c>
      <c r="B27" s="285">
        <v>55274.395869</v>
      </c>
      <c r="C27" s="207" t="s">
        <v>29</v>
      </c>
      <c r="D27" s="285">
        <v>63568.579674600005</v>
      </c>
      <c r="E27" s="207" t="s">
        <v>29</v>
      </c>
      <c r="F27" s="7"/>
      <c r="G27" s="207" t="s">
        <v>29</v>
      </c>
    </row>
    <row r="28" spans="1:7" x14ac:dyDescent="0.25">
      <c r="A28" s="15" t="s">
        <v>21</v>
      </c>
      <c r="B28" s="285">
        <v>66461.087385000006</v>
      </c>
      <c r="C28" s="207" t="s">
        <v>29</v>
      </c>
      <c r="D28" s="285">
        <v>76428.541035000017</v>
      </c>
      <c r="E28" s="207" t="s">
        <v>29</v>
      </c>
      <c r="F28" s="7"/>
      <c r="G28" s="207" t="s">
        <v>29</v>
      </c>
    </row>
    <row r="29" spans="1:7" x14ac:dyDescent="0.25">
      <c r="A29" s="15" t="s">
        <v>22</v>
      </c>
      <c r="B29" s="285">
        <v>113094.9896076</v>
      </c>
      <c r="C29" s="207" t="s">
        <v>29</v>
      </c>
      <c r="D29" s="285">
        <v>130061.43667440004</v>
      </c>
      <c r="E29" s="207" t="s">
        <v>29</v>
      </c>
      <c r="F29" s="7"/>
      <c r="G29" s="207" t="s">
        <v>29</v>
      </c>
    </row>
    <row r="30" spans="1:7" x14ac:dyDescent="0.25">
      <c r="A30" s="102"/>
      <c r="B30" s="103"/>
      <c r="C30" s="103"/>
      <c r="D30" s="103"/>
      <c r="E30" s="103"/>
      <c r="F30" s="103"/>
    </row>
    <row r="31" spans="1:7" x14ac:dyDescent="0.25">
      <c r="A31" s="339" t="s">
        <v>360</v>
      </c>
      <c r="B31" s="339"/>
      <c r="C31" s="103"/>
      <c r="D31" s="103"/>
      <c r="E31" s="103"/>
      <c r="F31" s="103"/>
    </row>
    <row r="32" spans="1:7" x14ac:dyDescent="0.25">
      <c r="A32" s="102"/>
      <c r="B32" s="103"/>
      <c r="C32" s="103"/>
      <c r="D32" s="103"/>
      <c r="E32" s="103"/>
      <c r="F32" s="103"/>
    </row>
    <row r="33" spans="1:6" x14ac:dyDescent="0.25">
      <c r="A33" s="102"/>
      <c r="B33" s="103"/>
      <c r="C33" s="103"/>
      <c r="D33" s="103"/>
      <c r="E33" s="103"/>
      <c r="F33" s="103"/>
    </row>
    <row r="34" spans="1:6" x14ac:dyDescent="0.25">
      <c r="A34" s="102"/>
      <c r="B34" s="103"/>
      <c r="C34" s="103"/>
      <c r="D34" s="103"/>
      <c r="E34" s="103"/>
      <c r="F34" s="103"/>
    </row>
    <row r="35" spans="1:6" x14ac:dyDescent="0.25">
      <c r="A35" s="102"/>
      <c r="B35" s="103"/>
      <c r="C35" s="103"/>
      <c r="D35" s="103"/>
      <c r="E35" s="103"/>
      <c r="F35" s="103"/>
    </row>
    <row r="36" spans="1:6" x14ac:dyDescent="0.25">
      <c r="A36" s="102"/>
      <c r="B36" s="103"/>
      <c r="C36" s="103"/>
      <c r="D36" s="103"/>
      <c r="E36" s="103"/>
      <c r="F36" s="103"/>
    </row>
    <row r="37" spans="1:6" x14ac:dyDescent="0.25">
      <c r="A37" s="102"/>
      <c r="B37" s="103"/>
      <c r="C37" s="103"/>
      <c r="D37" s="103"/>
      <c r="E37" s="103"/>
      <c r="F37" s="103"/>
    </row>
  </sheetData>
  <mergeCells count="10">
    <mergeCell ref="A31:B31"/>
    <mergeCell ref="A10:A11"/>
    <mergeCell ref="B10:C10"/>
    <mergeCell ref="D10:E10"/>
    <mergeCell ref="F10:G10"/>
    <mergeCell ref="A1:G1"/>
    <mergeCell ref="A3:G3"/>
    <mergeCell ref="A5:G5"/>
    <mergeCell ref="A7:G7"/>
    <mergeCell ref="A9:G9"/>
  </mergeCells>
  <pageMargins left="0.23622047244094491" right="0.23622047244094491" top="0" bottom="0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24"/>
  <sheetViews>
    <sheetView zoomScaleNormal="100" workbookViewId="0">
      <selection activeCell="N20" sqref="N20"/>
    </sheetView>
  </sheetViews>
  <sheetFormatPr defaultRowHeight="15" x14ac:dyDescent="0.25"/>
  <cols>
    <col min="1" max="1" width="20.7109375" customWidth="1"/>
    <col min="2" max="3" width="18.7109375" customWidth="1"/>
    <col min="4" max="4" width="20.7109375" customWidth="1"/>
    <col min="5" max="5" width="18.7109375" customWidth="1"/>
    <col min="7" max="8" width="0" hidden="1" customWidth="1"/>
    <col min="9" max="9" width="14.5703125" customWidth="1"/>
  </cols>
  <sheetData>
    <row r="1" spans="1:10" ht="60" customHeight="1" x14ac:dyDescent="0.25">
      <c r="A1" s="322" t="s">
        <v>260</v>
      </c>
      <c r="B1" s="340"/>
      <c r="C1" s="340"/>
      <c r="D1" s="340"/>
      <c r="E1" s="340"/>
    </row>
    <row r="2" spans="1:10" ht="2.1" customHeight="1" x14ac:dyDescent="0.25">
      <c r="A2" s="1"/>
      <c r="B2" s="1"/>
      <c r="C2" s="1"/>
      <c r="D2" s="1"/>
      <c r="E2" s="1"/>
    </row>
    <row r="3" spans="1:10" ht="95.1" customHeight="1" x14ac:dyDescent="0.25">
      <c r="A3" s="341" t="s">
        <v>265</v>
      </c>
      <c r="B3" s="324"/>
      <c r="C3" s="324"/>
      <c r="D3" s="324"/>
      <c r="E3" s="324"/>
      <c r="F3" s="3"/>
    </row>
    <row r="4" spans="1:10" ht="2.1" customHeight="1" x14ac:dyDescent="0.25">
      <c r="A4" s="1"/>
      <c r="B4" s="104"/>
      <c r="C4" s="125"/>
      <c r="D4" s="125"/>
      <c r="E4" s="125"/>
      <c r="F4" s="3"/>
    </row>
    <row r="5" spans="1:10" ht="15" customHeight="1" x14ac:dyDescent="0.25">
      <c r="A5" s="173"/>
      <c r="B5" s="326" t="s">
        <v>217</v>
      </c>
      <c r="C5" s="326"/>
      <c r="D5" s="326"/>
      <c r="E5" s="326"/>
      <c r="F5" s="77"/>
    </row>
    <row r="6" spans="1:10" ht="2.1" customHeight="1" x14ac:dyDescent="0.25">
      <c r="A6" s="173"/>
      <c r="B6" s="225"/>
      <c r="C6" s="225"/>
      <c r="D6" s="192"/>
      <c r="E6" s="225"/>
      <c r="F6" s="77"/>
    </row>
    <row r="7" spans="1:10" ht="30" customHeight="1" x14ac:dyDescent="0.25">
      <c r="A7" s="327" t="s">
        <v>242</v>
      </c>
      <c r="B7" s="328"/>
      <c r="C7" s="328"/>
      <c r="D7" s="328"/>
      <c r="E7" s="328"/>
      <c r="F7" s="77"/>
    </row>
    <row r="8" spans="1:10" ht="2.1" customHeight="1" x14ac:dyDescent="0.25">
      <c r="A8" s="11"/>
      <c r="B8" s="227"/>
      <c r="C8" s="227"/>
      <c r="D8" s="78"/>
      <c r="E8" s="227"/>
      <c r="F8" s="77"/>
    </row>
    <row r="9" spans="1:10" ht="15" customHeight="1" x14ac:dyDescent="0.25">
      <c r="A9" s="410" t="s">
        <v>198</v>
      </c>
      <c r="B9" s="346"/>
      <c r="C9" s="346"/>
      <c r="D9" s="346"/>
      <c r="E9" s="347"/>
      <c r="F9" s="77"/>
    </row>
    <row r="10" spans="1:10" x14ac:dyDescent="0.25">
      <c r="A10" s="82" t="s">
        <v>50</v>
      </c>
      <c r="B10" s="210" t="s">
        <v>243</v>
      </c>
      <c r="C10" s="210" t="s">
        <v>244</v>
      </c>
      <c r="D10" s="82" t="s">
        <v>50</v>
      </c>
      <c r="E10" s="210" t="s">
        <v>245</v>
      </c>
      <c r="F10" s="3"/>
    </row>
    <row r="11" spans="1:10" x14ac:dyDescent="0.25">
      <c r="A11" s="15" t="s">
        <v>6</v>
      </c>
      <c r="B11" s="16">
        <v>5151.5607</v>
      </c>
      <c r="C11" s="7">
        <v>5923.1600999999991</v>
      </c>
      <c r="D11" s="126" t="s">
        <v>6</v>
      </c>
      <c r="E11" s="16">
        <v>6438.1415999999981</v>
      </c>
      <c r="F11" s="3"/>
      <c r="G11" s="80">
        <v>3688</v>
      </c>
      <c r="H11">
        <f>G11*1.075</f>
        <v>3964.6</v>
      </c>
    </row>
    <row r="12" spans="1:10" x14ac:dyDescent="0.25">
      <c r="A12" s="15" t="s">
        <v>7</v>
      </c>
      <c r="B12" s="16">
        <v>6082.0187999999998</v>
      </c>
      <c r="C12" s="7">
        <v>6995.0198999999993</v>
      </c>
      <c r="D12" s="126" t="s">
        <v>7</v>
      </c>
      <c r="E12" s="16">
        <v>7604.2691999999997</v>
      </c>
      <c r="F12" s="3"/>
      <c r="G12" s="80">
        <v>4356</v>
      </c>
      <c r="H12">
        <f t="shared" ref="H12:H21" si="0">G12*1.075</f>
        <v>4682.7</v>
      </c>
      <c r="J12" s="88"/>
    </row>
    <row r="13" spans="1:10" x14ac:dyDescent="0.25">
      <c r="A13" s="15" t="s">
        <v>8</v>
      </c>
      <c r="B13" s="16">
        <v>7124.2016999999987</v>
      </c>
      <c r="C13" s="7">
        <v>8192.570099999999</v>
      </c>
      <c r="D13" s="126" t="s">
        <v>8</v>
      </c>
      <c r="E13" s="16">
        <v>8904.8156999999992</v>
      </c>
      <c r="F13" s="3"/>
      <c r="G13" s="80">
        <v>5101</v>
      </c>
      <c r="H13">
        <f t="shared" si="0"/>
        <v>5483.5749999999998</v>
      </c>
    </row>
    <row r="14" spans="1:10" x14ac:dyDescent="0.25">
      <c r="A14" s="15" t="s">
        <v>9</v>
      </c>
      <c r="B14" s="7">
        <v>9242.259509999998</v>
      </c>
      <c r="C14" s="7">
        <v>10630.61472</v>
      </c>
      <c r="D14" s="126" t="s">
        <v>9</v>
      </c>
      <c r="E14" s="7">
        <v>11554.264590000001</v>
      </c>
      <c r="F14" s="3"/>
      <c r="G14" s="80">
        <v>6017</v>
      </c>
      <c r="H14">
        <f t="shared" si="0"/>
        <v>6468.2749999999996</v>
      </c>
    </row>
    <row r="15" spans="1:10" x14ac:dyDescent="0.25">
      <c r="A15" s="15" t="s">
        <v>10</v>
      </c>
      <c r="B15" s="7">
        <v>10762.502354999997</v>
      </c>
      <c r="C15" s="7">
        <v>12376.576574999999</v>
      </c>
      <c r="D15" s="126" t="s">
        <v>10</v>
      </c>
      <c r="E15" s="7">
        <v>13456.641164999997</v>
      </c>
      <c r="F15" s="3"/>
      <c r="G15" s="80">
        <v>6703</v>
      </c>
      <c r="H15">
        <f t="shared" si="0"/>
        <v>7205.7249999999995</v>
      </c>
    </row>
    <row r="16" spans="1:10" x14ac:dyDescent="0.25">
      <c r="A16" s="15" t="s">
        <v>11</v>
      </c>
      <c r="B16" s="7">
        <v>16385.140199999998</v>
      </c>
      <c r="C16" s="7">
        <v>17358.717089999998</v>
      </c>
      <c r="D16" s="126" t="s">
        <v>11</v>
      </c>
      <c r="E16" s="7">
        <v>18870.14415</v>
      </c>
      <c r="F16" s="3"/>
      <c r="G16" s="170">
        <v>8315</v>
      </c>
      <c r="H16">
        <f t="shared" si="0"/>
        <v>8938.625</v>
      </c>
    </row>
    <row r="17" spans="1:9" x14ac:dyDescent="0.25">
      <c r="A17" s="15" t="s">
        <v>13</v>
      </c>
      <c r="B17" s="7">
        <v>21669.347914499998</v>
      </c>
      <c r="C17" s="7">
        <v>27020.642879999992</v>
      </c>
      <c r="D17" s="126" t="s">
        <v>13</v>
      </c>
      <c r="E17" s="7">
        <v>29723.684759999996</v>
      </c>
      <c r="F17" s="3"/>
      <c r="G17" s="172">
        <v>12162</v>
      </c>
      <c r="H17">
        <f t="shared" si="0"/>
        <v>13074.15</v>
      </c>
    </row>
    <row r="18" spans="1:9" x14ac:dyDescent="0.25">
      <c r="A18" s="15" t="s">
        <v>14</v>
      </c>
      <c r="B18" s="7">
        <v>29793.861899999993</v>
      </c>
      <c r="C18" s="7">
        <v>32438.597399999995</v>
      </c>
      <c r="D18" s="126" t="s">
        <v>14</v>
      </c>
      <c r="E18" s="7">
        <v>35682.98085</v>
      </c>
      <c r="F18" s="3"/>
      <c r="G18" s="171">
        <v>13627</v>
      </c>
      <c r="H18">
        <f t="shared" si="0"/>
        <v>14649.025</v>
      </c>
    </row>
    <row r="19" spans="1:9" x14ac:dyDescent="0.25">
      <c r="A19" s="15" t="s">
        <v>16</v>
      </c>
      <c r="B19" s="7">
        <v>38848.807799999988</v>
      </c>
      <c r="C19" s="7">
        <v>44676.652679999992</v>
      </c>
      <c r="D19" s="126" t="s">
        <v>16</v>
      </c>
      <c r="E19" s="7">
        <v>48562.580879999987</v>
      </c>
      <c r="F19" s="3"/>
      <c r="G19" s="80">
        <v>23182</v>
      </c>
      <c r="H19">
        <f t="shared" si="0"/>
        <v>24920.649999999998</v>
      </c>
    </row>
    <row r="20" spans="1:9" x14ac:dyDescent="0.25">
      <c r="A20" s="15" t="s">
        <v>18</v>
      </c>
      <c r="B20" s="7">
        <v>57738.678359999998</v>
      </c>
      <c r="C20" s="7">
        <v>66397.175790000008</v>
      </c>
      <c r="D20" s="126" t="s">
        <v>18</v>
      </c>
      <c r="E20" s="7">
        <v>72175.268219999998</v>
      </c>
      <c r="F20" s="3"/>
      <c r="G20" s="80">
        <v>37586</v>
      </c>
      <c r="H20">
        <f t="shared" si="0"/>
        <v>40404.949999999997</v>
      </c>
    </row>
    <row r="21" spans="1:9" ht="15.75" customHeight="1" x14ac:dyDescent="0.25">
      <c r="A21" s="17" t="s">
        <v>20</v>
      </c>
      <c r="B21" s="7">
        <v>78388.912799999991</v>
      </c>
      <c r="C21" s="7">
        <v>90149.344559999983</v>
      </c>
      <c r="D21" s="127" t="s">
        <v>194</v>
      </c>
      <c r="E21" s="7" t="s">
        <v>29</v>
      </c>
      <c r="F21" s="3"/>
      <c r="G21" s="46">
        <v>68943</v>
      </c>
      <c r="H21">
        <f t="shared" si="0"/>
        <v>74113.724999999991</v>
      </c>
    </row>
    <row r="22" spans="1:9" ht="15" customHeight="1" x14ac:dyDescent="0.25">
      <c r="A22" s="17" t="s">
        <v>22</v>
      </c>
      <c r="B22" s="7">
        <v>160388.96544</v>
      </c>
      <c r="C22" s="7">
        <v>184450.11552000002</v>
      </c>
      <c r="D22" s="128"/>
      <c r="E22" s="129"/>
      <c r="F22" s="3"/>
      <c r="I22">
        <f t="shared" ref="I22" si="1">E22*1.15</f>
        <v>0</v>
      </c>
    </row>
    <row r="24" spans="1:9" x14ac:dyDescent="0.25">
      <c r="A24" s="339" t="s">
        <v>347</v>
      </c>
      <c r="B24" s="339"/>
    </row>
  </sheetData>
  <mergeCells count="6">
    <mergeCell ref="A24:B24"/>
    <mergeCell ref="A1:E1"/>
    <mergeCell ref="A3:E3"/>
    <mergeCell ref="B5:E5"/>
    <mergeCell ref="A7:E7"/>
    <mergeCell ref="A9:E9"/>
  </mergeCells>
  <printOptions horizontalCentered="1"/>
  <pageMargins left="0.23622047244094491" right="0.23622047244094491" top="0" bottom="0" header="0.31496062992125984" footer="0.31496062992125984"/>
  <pageSetup paperSize="9" orientation="portrait" r:id="rId1"/>
  <headerFooter differentFirst="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22"/>
  <sheetViews>
    <sheetView zoomScaleNormal="100" workbookViewId="0">
      <selection activeCell="K24" sqref="K24"/>
    </sheetView>
  </sheetViews>
  <sheetFormatPr defaultRowHeight="15" x14ac:dyDescent="0.25"/>
  <cols>
    <col min="1" max="1" width="26.7109375" customWidth="1"/>
    <col min="2" max="4" width="23.7109375" customWidth="1"/>
    <col min="6" max="6" width="12.5703125" customWidth="1"/>
  </cols>
  <sheetData>
    <row r="1" spans="1:4" ht="60" customHeight="1" x14ac:dyDescent="0.25">
      <c r="A1" s="329" t="s">
        <v>260</v>
      </c>
      <c r="B1" s="330"/>
      <c r="C1" s="330"/>
      <c r="D1" s="330"/>
    </row>
    <row r="2" spans="1:4" ht="2.1" customHeight="1" x14ac:dyDescent="0.25">
      <c r="A2" s="10"/>
      <c r="B2" s="10"/>
      <c r="C2" s="10"/>
      <c r="D2" s="10"/>
    </row>
    <row r="3" spans="1:4" ht="95.1" customHeight="1" x14ac:dyDescent="0.25">
      <c r="A3" s="411" t="s">
        <v>266</v>
      </c>
      <c r="B3" s="374"/>
      <c r="C3" s="374"/>
      <c r="D3" s="374"/>
    </row>
    <row r="4" spans="1:4" ht="2.1" customHeight="1" x14ac:dyDescent="0.25">
      <c r="A4" s="412"/>
      <c r="B4" s="412"/>
      <c r="C4" s="412"/>
      <c r="D4" s="412"/>
    </row>
    <row r="5" spans="1:4" ht="15" customHeight="1" x14ac:dyDescent="0.25">
      <c r="A5" s="375" t="s">
        <v>39</v>
      </c>
      <c r="B5" s="376"/>
      <c r="C5" s="376"/>
      <c r="D5" s="376"/>
    </row>
    <row r="6" spans="1:4" ht="2.1" customHeight="1" x14ac:dyDescent="0.25">
      <c r="A6" s="196"/>
      <c r="B6" s="54"/>
      <c r="C6" s="54"/>
      <c r="D6" s="235"/>
    </row>
    <row r="7" spans="1:4" ht="30" customHeight="1" x14ac:dyDescent="0.25">
      <c r="A7" s="377" t="s">
        <v>242</v>
      </c>
      <c r="B7" s="377"/>
      <c r="C7" s="377"/>
      <c r="D7" s="377"/>
    </row>
    <row r="8" spans="1:4" ht="2.1" customHeight="1" x14ac:dyDescent="0.25">
      <c r="A8" s="55"/>
      <c r="B8" s="56"/>
      <c r="C8" s="56"/>
      <c r="D8" s="56"/>
    </row>
    <row r="9" spans="1:4" ht="15" customHeight="1" x14ac:dyDescent="0.25">
      <c r="A9" s="413" t="s">
        <v>50</v>
      </c>
      <c r="B9" s="394" t="s">
        <v>199</v>
      </c>
      <c r="C9" s="394"/>
      <c r="D9" s="394"/>
    </row>
    <row r="10" spans="1:4" x14ac:dyDescent="0.25">
      <c r="A10" s="414"/>
      <c r="B10" s="179" t="s">
        <v>95</v>
      </c>
      <c r="C10" s="179" t="s">
        <v>37</v>
      </c>
      <c r="D10" s="230" t="s">
        <v>196</v>
      </c>
    </row>
    <row r="11" spans="1:4" x14ac:dyDescent="0.25">
      <c r="A11" s="17" t="s">
        <v>5</v>
      </c>
      <c r="B11" s="130" t="s">
        <v>64</v>
      </c>
      <c r="C11" s="351">
        <v>40</v>
      </c>
      <c r="D11" s="174">
        <v>3224.3872499999993</v>
      </c>
    </row>
    <row r="12" spans="1:4" x14ac:dyDescent="0.25">
      <c r="A12" s="17" t="s">
        <v>6</v>
      </c>
      <c r="B12" s="130" t="s">
        <v>66</v>
      </c>
      <c r="C12" s="366"/>
      <c r="D12" s="174">
        <v>3443.2873177499996</v>
      </c>
    </row>
    <row r="13" spans="1:4" x14ac:dyDescent="0.25">
      <c r="A13" s="17" t="s">
        <v>7</v>
      </c>
      <c r="B13" s="130" t="s">
        <v>65</v>
      </c>
      <c r="C13" s="366"/>
      <c r="D13" s="174">
        <v>3981.6917475</v>
      </c>
    </row>
    <row r="14" spans="1:4" x14ac:dyDescent="0.25">
      <c r="A14" s="17" t="s">
        <v>76</v>
      </c>
      <c r="B14" s="130" t="s">
        <v>67</v>
      </c>
      <c r="C14" s="366"/>
      <c r="D14" s="174">
        <v>4700.695983749999</v>
      </c>
    </row>
    <row r="15" spans="1:4" x14ac:dyDescent="0.25">
      <c r="A15" s="17" t="s">
        <v>9</v>
      </c>
      <c r="B15" s="130" t="s">
        <v>68</v>
      </c>
      <c r="C15" s="366"/>
      <c r="D15" s="174">
        <v>6989.6867864999995</v>
      </c>
    </row>
    <row r="16" spans="1:4" x14ac:dyDescent="0.25">
      <c r="A16" s="17" t="s">
        <v>10</v>
      </c>
      <c r="B16" s="130" t="s">
        <v>69</v>
      </c>
      <c r="C16" s="366"/>
      <c r="D16" s="174">
        <v>7888.5427372874974</v>
      </c>
    </row>
    <row r="17" spans="1:4" x14ac:dyDescent="0.25">
      <c r="A17" s="17" t="s">
        <v>11</v>
      </c>
      <c r="B17" s="130" t="s">
        <v>70</v>
      </c>
      <c r="C17" s="383"/>
      <c r="D17" s="174">
        <v>11950.302503099998</v>
      </c>
    </row>
    <row r="18" spans="1:4" x14ac:dyDescent="0.25">
      <c r="A18" s="17" t="s">
        <v>13</v>
      </c>
      <c r="B18" s="130" t="s">
        <v>71</v>
      </c>
      <c r="C18" s="351">
        <v>25</v>
      </c>
      <c r="D18" s="174">
        <v>15600.302045999995</v>
      </c>
    </row>
    <row r="19" spans="1:4" x14ac:dyDescent="0.25">
      <c r="A19" s="17" t="s">
        <v>14</v>
      </c>
      <c r="B19" s="130" t="s">
        <v>72</v>
      </c>
      <c r="C19" s="366"/>
      <c r="D19" s="174">
        <v>19978.124268374995</v>
      </c>
    </row>
    <row r="20" spans="1:4" x14ac:dyDescent="0.25">
      <c r="A20" s="17" t="s">
        <v>16</v>
      </c>
      <c r="B20" s="130" t="s">
        <v>73</v>
      </c>
      <c r="C20" s="383"/>
      <c r="D20" s="174">
        <v>36209.950706699987</v>
      </c>
    </row>
    <row r="22" spans="1:4" x14ac:dyDescent="0.25">
      <c r="A22" s="339" t="s">
        <v>347</v>
      </c>
      <c r="B22" s="339"/>
    </row>
  </sheetData>
  <mergeCells count="10">
    <mergeCell ref="A22:B22"/>
    <mergeCell ref="C18:C20"/>
    <mergeCell ref="A1:D1"/>
    <mergeCell ref="A3:D3"/>
    <mergeCell ref="A4:D4"/>
    <mergeCell ref="A5:D5"/>
    <mergeCell ref="A7:D7"/>
    <mergeCell ref="C11:C17"/>
    <mergeCell ref="A9:A10"/>
    <mergeCell ref="B9:D9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CE801-B704-4932-8314-797775CAF2FD}">
  <sheetPr>
    <pageSetUpPr fitToPage="1"/>
  </sheetPr>
  <dimension ref="A1:E29"/>
  <sheetViews>
    <sheetView tabSelected="1" zoomScaleNormal="100" workbookViewId="0">
      <selection activeCell="I10" sqref="I10"/>
    </sheetView>
  </sheetViews>
  <sheetFormatPr defaultRowHeight="15" x14ac:dyDescent="0.25"/>
  <cols>
    <col min="1" max="1" width="51.85546875" customWidth="1"/>
    <col min="2" max="2" width="38.5703125" hidden="1" customWidth="1"/>
    <col min="3" max="3" width="51.85546875" customWidth="1"/>
    <col min="4" max="4" width="10.42578125" customWidth="1"/>
    <col min="5" max="5" width="12.42578125" customWidth="1"/>
  </cols>
  <sheetData>
    <row r="1" spans="1:5" ht="60" customHeight="1" x14ac:dyDescent="0.25">
      <c r="A1" s="512" t="s">
        <v>381</v>
      </c>
      <c r="B1" s="512"/>
      <c r="C1" s="512"/>
      <c r="D1" s="513"/>
    </row>
    <row r="2" spans="1:5" ht="2.1" customHeight="1" x14ac:dyDescent="0.25">
      <c r="A2" s="10"/>
      <c r="B2" s="10"/>
      <c r="C2" s="10"/>
      <c r="D2" s="10"/>
    </row>
    <row r="3" spans="1:5" ht="98.25" customHeight="1" x14ac:dyDescent="0.25">
      <c r="A3" s="514" t="s">
        <v>382</v>
      </c>
      <c r="B3" s="514"/>
      <c r="C3" s="514"/>
      <c r="D3" s="515"/>
    </row>
    <row r="4" spans="1:5" ht="2.1" customHeight="1" x14ac:dyDescent="0.25">
      <c r="A4" s="516"/>
      <c r="B4" s="517"/>
      <c r="C4" s="517"/>
      <c r="D4" s="515"/>
    </row>
    <row r="5" spans="1:5" ht="15" customHeight="1" x14ac:dyDescent="0.25">
      <c r="A5" s="518" t="s">
        <v>383</v>
      </c>
      <c r="B5" s="518"/>
      <c r="C5" s="518"/>
      <c r="D5" s="515"/>
    </row>
    <row r="6" spans="1:5" ht="2.1" customHeight="1" x14ac:dyDescent="0.25">
      <c r="A6" s="519"/>
      <c r="B6" s="183"/>
      <c r="C6" s="183"/>
      <c r="D6" s="515"/>
    </row>
    <row r="7" spans="1:5" ht="30" customHeight="1" x14ac:dyDescent="0.25">
      <c r="A7" s="520" t="s">
        <v>364</v>
      </c>
      <c r="B7" s="520"/>
      <c r="C7" s="520"/>
      <c r="D7" s="515"/>
    </row>
    <row r="8" spans="1:5" ht="2.1" customHeight="1" x14ac:dyDescent="0.25">
      <c r="A8" s="11"/>
      <c r="B8" s="10"/>
      <c r="C8" s="10"/>
      <c r="D8" s="515"/>
    </row>
    <row r="9" spans="1:5" ht="31.5" customHeight="1" x14ac:dyDescent="0.25">
      <c r="A9" s="394" t="s">
        <v>50</v>
      </c>
      <c r="B9" s="380" t="s">
        <v>384</v>
      </c>
      <c r="C9" s="381"/>
      <c r="D9" s="515"/>
    </row>
    <row r="10" spans="1:5" ht="19.5" customHeight="1" x14ac:dyDescent="0.25">
      <c r="A10" s="394"/>
      <c r="B10" s="354" t="s">
        <v>243</v>
      </c>
      <c r="C10" s="447"/>
    </row>
    <row r="11" spans="1:5" x14ac:dyDescent="0.25">
      <c r="A11" s="15" t="s">
        <v>6</v>
      </c>
      <c r="B11" s="172">
        <v>12159.18</v>
      </c>
      <c r="C11" s="172">
        <v>14591.016</v>
      </c>
      <c r="E11" s="521"/>
    </row>
    <row r="12" spans="1:5" x14ac:dyDescent="0.25">
      <c r="A12" s="15" t="s">
        <v>7</v>
      </c>
      <c r="B12" s="172">
        <v>15172.41</v>
      </c>
      <c r="C12" s="172">
        <v>18206.892</v>
      </c>
      <c r="E12" s="521"/>
    </row>
    <row r="13" spans="1:5" x14ac:dyDescent="0.25">
      <c r="A13" s="15" t="s">
        <v>8</v>
      </c>
      <c r="B13" s="172">
        <v>17073.705000000002</v>
      </c>
      <c r="C13" s="172">
        <v>20488.446</v>
      </c>
      <c r="E13" s="521"/>
    </row>
    <row r="14" spans="1:5" x14ac:dyDescent="0.25">
      <c r="A14" s="15" t="s">
        <v>9</v>
      </c>
      <c r="B14" s="172">
        <v>20663.775000000001</v>
      </c>
      <c r="C14" s="172">
        <v>24796.530000000002</v>
      </c>
      <c r="E14" s="521"/>
    </row>
    <row r="15" spans="1:5" x14ac:dyDescent="0.25">
      <c r="A15" s="15" t="s">
        <v>10</v>
      </c>
      <c r="B15" s="172">
        <v>29498.535000000003</v>
      </c>
      <c r="C15" s="172">
        <v>35398.242000000006</v>
      </c>
      <c r="E15" s="521"/>
    </row>
    <row r="16" spans="1:5" x14ac:dyDescent="0.25">
      <c r="A16" s="15" t="s">
        <v>11</v>
      </c>
      <c r="B16" s="172">
        <v>33246.097500000003</v>
      </c>
      <c r="C16" s="172">
        <v>39895.317000000003</v>
      </c>
      <c r="E16" s="521"/>
    </row>
    <row r="17" spans="1:5" x14ac:dyDescent="0.25">
      <c r="A17" s="15" t="s">
        <v>13</v>
      </c>
      <c r="B17" s="172">
        <v>44020.102500000001</v>
      </c>
      <c r="C17" s="172">
        <v>52824.123</v>
      </c>
      <c r="E17" s="521"/>
    </row>
    <row r="18" spans="1:5" x14ac:dyDescent="0.25">
      <c r="A18" s="15" t="s">
        <v>14</v>
      </c>
      <c r="B18" s="172">
        <v>56545.5</v>
      </c>
      <c r="C18" s="172">
        <v>67854.599999999991</v>
      </c>
      <c r="E18" s="521"/>
    </row>
    <row r="19" spans="1:5" x14ac:dyDescent="0.25">
      <c r="A19" s="15" t="s">
        <v>16</v>
      </c>
      <c r="B19" s="172">
        <v>76886.7</v>
      </c>
      <c r="C19" s="172">
        <v>92264.04</v>
      </c>
      <c r="E19" s="521"/>
    </row>
    <row r="20" spans="1:5" x14ac:dyDescent="0.25">
      <c r="A20" s="15" t="s">
        <v>18</v>
      </c>
      <c r="B20" s="172">
        <v>139544.04750000002</v>
      </c>
      <c r="C20" s="172">
        <v>167452.85700000002</v>
      </c>
      <c r="E20" s="521"/>
    </row>
    <row r="21" spans="1:5" x14ac:dyDescent="0.25">
      <c r="A21" s="15" t="s">
        <v>20</v>
      </c>
      <c r="B21" s="172">
        <v>189030.8475</v>
      </c>
      <c r="C21" s="172">
        <v>226837.01699999999</v>
      </c>
      <c r="E21" s="521"/>
    </row>
    <row r="22" spans="1:5" x14ac:dyDescent="0.25">
      <c r="A22" s="15" t="s">
        <v>369</v>
      </c>
      <c r="B22" s="172">
        <v>217825.41</v>
      </c>
      <c r="C22" s="172">
        <v>261390.492</v>
      </c>
      <c r="E22" s="521"/>
    </row>
    <row r="23" spans="1:5" x14ac:dyDescent="0.25">
      <c r="A23" s="15" t="s">
        <v>22</v>
      </c>
      <c r="B23" s="172">
        <v>292435.11</v>
      </c>
      <c r="C23" s="172">
        <v>350922.13199999998</v>
      </c>
      <c r="E23" s="521"/>
    </row>
    <row r="24" spans="1:5" x14ac:dyDescent="0.25">
      <c r="A24" s="15" t="s">
        <v>83</v>
      </c>
      <c r="B24" s="172">
        <v>321229.67249999999</v>
      </c>
      <c r="C24" s="172">
        <v>385475.60699999996</v>
      </c>
      <c r="E24" s="521"/>
    </row>
    <row r="25" spans="1:5" x14ac:dyDescent="0.25">
      <c r="A25" s="15" t="s">
        <v>24</v>
      </c>
      <c r="B25" s="172">
        <v>663337.53750000009</v>
      </c>
      <c r="C25" s="172">
        <v>796005.04500000004</v>
      </c>
      <c r="E25" s="521"/>
    </row>
    <row r="26" spans="1:5" x14ac:dyDescent="0.25">
      <c r="A26" s="15" t="s">
        <v>26</v>
      </c>
      <c r="B26" s="172">
        <v>1212625.8374999999</v>
      </c>
      <c r="C26" s="172">
        <v>1455151.0049999999</v>
      </c>
      <c r="E26" s="521"/>
    </row>
    <row r="27" spans="1:5" x14ac:dyDescent="0.25">
      <c r="A27" s="522" t="s">
        <v>385</v>
      </c>
    </row>
    <row r="29" spans="1:5" x14ac:dyDescent="0.25">
      <c r="A29" s="475" t="s">
        <v>371</v>
      </c>
      <c r="B29" s="475"/>
      <c r="C29" s="475"/>
    </row>
  </sheetData>
  <mergeCells count="8">
    <mergeCell ref="A29:C29"/>
    <mergeCell ref="A1:C1"/>
    <mergeCell ref="A3:C3"/>
    <mergeCell ref="A5:C5"/>
    <mergeCell ref="A7:C7"/>
    <mergeCell ref="A9:A10"/>
    <mergeCell ref="B9:C9"/>
    <mergeCell ref="B10:C10"/>
  </mergeCells>
  <printOptions horizontalCentered="1"/>
  <pageMargins left="0.23622047244094491" right="0.23622047244094491" top="0" bottom="0" header="0.31496062992125984" footer="0.31496062992125984"/>
  <pageSetup paperSize="9" scale="9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37"/>
  <sheetViews>
    <sheetView topLeftCell="A5" zoomScaleNormal="100" workbookViewId="0">
      <selection activeCell="P30" sqref="P30"/>
    </sheetView>
  </sheetViews>
  <sheetFormatPr defaultRowHeight="15" x14ac:dyDescent="0.25"/>
  <cols>
    <col min="1" max="1" width="13.7109375" style="3" customWidth="1"/>
    <col min="2" max="5" width="11.7109375" style="3" customWidth="1"/>
    <col min="6" max="6" width="13.7109375" style="3" customWidth="1"/>
    <col min="7" max="8" width="11.7109375" style="3" customWidth="1"/>
    <col min="9" max="9" width="9.140625" customWidth="1"/>
    <col min="10" max="10" width="10.7109375" hidden="1" customWidth="1"/>
    <col min="11" max="11" width="9.140625" hidden="1" customWidth="1"/>
    <col min="12" max="12" width="16.28515625" customWidth="1"/>
  </cols>
  <sheetData>
    <row r="1" spans="1:11" ht="60" customHeight="1" x14ac:dyDescent="0.25">
      <c r="A1" s="322" t="s">
        <v>268</v>
      </c>
      <c r="B1" s="340"/>
      <c r="C1" s="340"/>
      <c r="D1" s="340"/>
      <c r="E1" s="340"/>
      <c r="F1" s="340"/>
      <c r="G1" s="340"/>
      <c r="H1" s="340"/>
    </row>
    <row r="2" spans="1:11" ht="2.1" customHeight="1" x14ac:dyDescent="0.25">
      <c r="A2" s="1"/>
      <c r="B2" s="1"/>
      <c r="C2" s="1"/>
      <c r="D2" s="1"/>
      <c r="E2" s="1"/>
      <c r="F2" s="1"/>
      <c r="G2" s="1"/>
      <c r="H2" s="1"/>
    </row>
    <row r="3" spans="1:11" ht="95.1" customHeight="1" x14ac:dyDescent="0.25">
      <c r="A3" s="418" t="s">
        <v>267</v>
      </c>
      <c r="B3" s="419"/>
      <c r="C3" s="419"/>
      <c r="D3" s="419"/>
      <c r="E3" s="419"/>
      <c r="F3" s="419"/>
      <c r="G3" s="419"/>
      <c r="H3" s="419"/>
    </row>
    <row r="4" spans="1:11" ht="2.1" customHeight="1" x14ac:dyDescent="0.25">
      <c r="A4" s="1"/>
      <c r="B4" s="420"/>
      <c r="C4" s="420"/>
      <c r="D4" s="420"/>
      <c r="E4" s="420"/>
      <c r="F4" s="420"/>
      <c r="G4" s="90"/>
      <c r="H4" s="90"/>
    </row>
    <row r="5" spans="1:11" ht="15" customHeight="1" x14ac:dyDescent="0.25">
      <c r="A5" s="409" t="s">
        <v>201</v>
      </c>
      <c r="B5" s="393"/>
      <c r="C5" s="393"/>
      <c r="D5" s="393"/>
      <c r="E5" s="393"/>
      <c r="F5" s="393"/>
      <c r="G5" s="393"/>
      <c r="H5" s="393"/>
    </row>
    <row r="6" spans="1:11" ht="2.1" customHeight="1" x14ac:dyDescent="0.25">
      <c r="A6" s="173"/>
      <c r="B6" s="181"/>
      <c r="C6" s="240"/>
      <c r="D6" s="181"/>
      <c r="E6" s="240"/>
      <c r="F6" s="181"/>
      <c r="G6" s="90"/>
      <c r="H6" s="90"/>
    </row>
    <row r="7" spans="1:11" ht="30" customHeight="1" x14ac:dyDescent="0.25">
      <c r="A7" s="327" t="s">
        <v>242</v>
      </c>
      <c r="B7" s="328"/>
      <c r="C7" s="328"/>
      <c r="D7" s="328"/>
      <c r="E7" s="328"/>
      <c r="F7" s="328"/>
      <c r="G7" s="328"/>
      <c r="H7" s="328"/>
    </row>
    <row r="8" spans="1:11" ht="2.1" customHeight="1" x14ac:dyDescent="0.25">
      <c r="A8" s="1"/>
      <c r="B8" s="91"/>
      <c r="C8" s="240"/>
      <c r="D8" s="91"/>
      <c r="E8" s="240"/>
      <c r="F8" s="91"/>
      <c r="G8" s="90"/>
      <c r="H8" s="90"/>
    </row>
    <row r="9" spans="1:11" ht="39" customHeight="1" x14ac:dyDescent="0.25">
      <c r="A9" s="415" t="s">
        <v>223</v>
      </c>
      <c r="B9" s="416"/>
      <c r="C9" s="416"/>
      <c r="D9" s="416"/>
      <c r="E9" s="417"/>
      <c r="F9" s="415" t="s">
        <v>224</v>
      </c>
      <c r="G9" s="416"/>
      <c r="H9" s="417"/>
    </row>
    <row r="10" spans="1:11" ht="25.5" x14ac:dyDescent="0.25">
      <c r="A10" s="89" t="s">
        <v>1</v>
      </c>
      <c r="B10" s="89" t="s">
        <v>37</v>
      </c>
      <c r="C10" s="230" t="s">
        <v>196</v>
      </c>
      <c r="D10" s="89" t="s">
        <v>37</v>
      </c>
      <c r="E10" s="230" t="s">
        <v>200</v>
      </c>
      <c r="F10" s="89" t="s">
        <v>1</v>
      </c>
      <c r="G10" s="89" t="s">
        <v>37</v>
      </c>
      <c r="H10" s="230" t="s">
        <v>200</v>
      </c>
    </row>
    <row r="11" spans="1:11" s="88" customFormat="1" ht="15" customHeight="1" x14ac:dyDescent="0.25">
      <c r="A11" s="17" t="s">
        <v>6</v>
      </c>
      <c r="B11" s="351">
        <v>40</v>
      </c>
      <c r="C11" s="174">
        <v>1882.8354136271187</v>
      </c>
      <c r="D11" s="423"/>
      <c r="E11" s="234"/>
      <c r="F11" s="17" t="s">
        <v>6</v>
      </c>
      <c r="G11" s="424">
        <v>40</v>
      </c>
      <c r="H11" s="174">
        <v>1436.4105301349996</v>
      </c>
      <c r="J11" s="168">
        <v>754.25883749999991</v>
      </c>
      <c r="K11">
        <f>J11*1.25</f>
        <v>942.82354687499992</v>
      </c>
    </row>
    <row r="12" spans="1:11" s="88" customFormat="1" ht="15" customHeight="1" x14ac:dyDescent="0.25">
      <c r="A12" s="17" t="s">
        <v>7</v>
      </c>
      <c r="B12" s="366"/>
      <c r="C12" s="174">
        <v>2492.3408889205016</v>
      </c>
      <c r="D12" s="423"/>
      <c r="E12" s="234"/>
      <c r="F12" s="17" t="s">
        <v>7</v>
      </c>
      <c r="G12" s="425"/>
      <c r="H12" s="174">
        <v>1483.040237606928</v>
      </c>
      <c r="J12"/>
      <c r="K12"/>
    </row>
    <row r="13" spans="1:11" s="88" customFormat="1" ht="15" customHeight="1" x14ac:dyDescent="0.25">
      <c r="A13" s="17" t="s">
        <v>8</v>
      </c>
      <c r="B13" s="366"/>
      <c r="C13" s="174">
        <v>2714.3591375968713</v>
      </c>
      <c r="D13" s="423"/>
      <c r="E13" s="234"/>
      <c r="F13" s="17" t="s">
        <v>8</v>
      </c>
      <c r="G13" s="425"/>
      <c r="H13" s="174">
        <v>1573.2906272542366</v>
      </c>
      <c r="J13"/>
      <c r="K13"/>
    </row>
    <row r="14" spans="1:11" s="88" customFormat="1" ht="15" customHeight="1" x14ac:dyDescent="0.25">
      <c r="A14" s="17" t="s">
        <v>9</v>
      </c>
      <c r="B14" s="366"/>
      <c r="C14" s="174">
        <v>2826.4999797478085</v>
      </c>
      <c r="D14" s="423"/>
      <c r="E14" s="234"/>
      <c r="F14" s="17" t="s">
        <v>9</v>
      </c>
      <c r="G14" s="425"/>
      <c r="H14" s="174">
        <v>2040.0923087999997</v>
      </c>
      <c r="J14"/>
      <c r="K14"/>
    </row>
    <row r="15" spans="1:11" s="88" customFormat="1" ht="15" customHeight="1" x14ac:dyDescent="0.25">
      <c r="A15" s="17" t="s">
        <v>10</v>
      </c>
      <c r="B15" s="366"/>
      <c r="C15" s="174">
        <v>3356.6440512963763</v>
      </c>
      <c r="D15" s="423"/>
      <c r="E15" s="234"/>
      <c r="F15" s="17" t="s">
        <v>10</v>
      </c>
      <c r="G15" s="425"/>
      <c r="H15" s="174">
        <v>2221.6258427139501</v>
      </c>
      <c r="J15"/>
      <c r="K15"/>
    </row>
    <row r="16" spans="1:11" s="88" customFormat="1" ht="15" customHeight="1" x14ac:dyDescent="0.25">
      <c r="A16" s="17" t="s">
        <v>11</v>
      </c>
      <c r="B16" s="383"/>
      <c r="C16" s="174">
        <v>3765.5260841306913</v>
      </c>
      <c r="D16" s="423"/>
      <c r="E16" s="234"/>
      <c r="F16" s="17" t="s">
        <v>11</v>
      </c>
      <c r="G16" s="426"/>
      <c r="H16" s="174">
        <v>3051.4945920876144</v>
      </c>
      <c r="J16"/>
      <c r="K16"/>
    </row>
    <row r="17" spans="1:11" s="88" customFormat="1" ht="15" customHeight="1" x14ac:dyDescent="0.25">
      <c r="A17" s="17" t="s">
        <v>13</v>
      </c>
      <c r="B17" s="351">
        <v>25</v>
      </c>
      <c r="C17" s="174">
        <v>6206.4194439231987</v>
      </c>
      <c r="D17" s="358">
        <v>16</v>
      </c>
      <c r="E17" s="174">
        <v>5972.7481316893209</v>
      </c>
      <c r="F17" s="17" t="s">
        <v>13</v>
      </c>
      <c r="G17" s="424">
        <v>25</v>
      </c>
      <c r="H17" s="174">
        <v>3884.8264999999997</v>
      </c>
      <c r="J17"/>
      <c r="K17" s="9"/>
    </row>
    <row r="18" spans="1:11" s="88" customFormat="1" ht="15" customHeight="1" x14ac:dyDescent="0.25">
      <c r="A18" s="17" t="s">
        <v>14</v>
      </c>
      <c r="B18" s="366"/>
      <c r="C18" s="174">
        <v>8171.6059820331766</v>
      </c>
      <c r="D18" s="358"/>
      <c r="E18" s="174">
        <v>7661.3472538352535</v>
      </c>
      <c r="F18" s="17" t="s">
        <v>14</v>
      </c>
      <c r="G18" s="425"/>
      <c r="H18" s="174">
        <v>4887.5768539706914</v>
      </c>
      <c r="J18"/>
      <c r="K18" s="9"/>
    </row>
    <row r="19" spans="1:11" s="88" customFormat="1" ht="15" customHeight="1" x14ac:dyDescent="0.25">
      <c r="A19" s="17" t="s">
        <v>16</v>
      </c>
      <c r="B19" s="366"/>
      <c r="C19" s="174">
        <v>17584.778976541693</v>
      </c>
      <c r="D19" s="358"/>
      <c r="E19" s="174">
        <v>16335.260541085421</v>
      </c>
      <c r="F19" s="17" t="s">
        <v>16</v>
      </c>
      <c r="G19" s="425"/>
      <c r="H19" s="174">
        <v>10855.712366372696</v>
      </c>
      <c r="J19"/>
      <c r="K19" s="9"/>
    </row>
    <row r="20" spans="1:11" s="88" customFormat="1" ht="15" customHeight="1" x14ac:dyDescent="0.25">
      <c r="A20" s="17" t="s">
        <v>18</v>
      </c>
      <c r="B20" s="366"/>
      <c r="C20" s="174">
        <v>20805.581860891678</v>
      </c>
      <c r="D20" s="358"/>
      <c r="E20" s="174">
        <v>19673.458763632145</v>
      </c>
      <c r="F20" s="17" t="s">
        <v>18</v>
      </c>
      <c r="G20" s="425"/>
      <c r="H20" s="174">
        <v>13955.810207860015</v>
      </c>
      <c r="J20"/>
      <c r="K20" s="9"/>
    </row>
    <row r="21" spans="1:11" s="88" customFormat="1" ht="15" customHeight="1" x14ac:dyDescent="0.25">
      <c r="A21" s="17" t="s">
        <v>20</v>
      </c>
      <c r="B21" s="366"/>
      <c r="C21" s="174">
        <v>35287.632011792157</v>
      </c>
      <c r="D21" s="358"/>
      <c r="E21" s="174">
        <v>29517.654001549898</v>
      </c>
      <c r="F21" s="17" t="s">
        <v>20</v>
      </c>
      <c r="G21" s="425"/>
      <c r="H21" s="174">
        <v>23227.82701718283</v>
      </c>
      <c r="J21"/>
      <c r="K21" s="9"/>
    </row>
    <row r="22" spans="1:11" s="88" customFormat="1" ht="15" customHeight="1" x14ac:dyDescent="0.25">
      <c r="A22" s="17" t="s">
        <v>22</v>
      </c>
      <c r="B22" s="366"/>
      <c r="C22" s="174">
        <v>67473.633228907187</v>
      </c>
      <c r="D22" s="358"/>
      <c r="E22" s="174">
        <v>61802.182163044075</v>
      </c>
      <c r="F22" s="17" t="s">
        <v>22</v>
      </c>
      <c r="G22" s="425"/>
      <c r="H22" s="174">
        <v>47548.636868249996</v>
      </c>
      <c r="J22"/>
      <c r="K22" s="9"/>
    </row>
    <row r="23" spans="1:11" s="88" customFormat="1" ht="15" customHeight="1" x14ac:dyDescent="0.25">
      <c r="A23" s="17" t="s">
        <v>24</v>
      </c>
      <c r="B23" s="366"/>
      <c r="C23" s="289">
        <v>228203.217</v>
      </c>
      <c r="D23" s="358"/>
      <c r="E23" s="289">
        <v>207457.46999999997</v>
      </c>
      <c r="F23" s="17" t="s">
        <v>24</v>
      </c>
      <c r="G23" s="425"/>
      <c r="H23" s="289">
        <v>193105.53900000002</v>
      </c>
      <c r="J23"/>
      <c r="K23" s="9"/>
    </row>
    <row r="24" spans="1:11" s="88" customFormat="1" ht="15" customHeight="1" x14ac:dyDescent="0.25">
      <c r="A24" s="17" t="s">
        <v>26</v>
      </c>
      <c r="B24" s="366"/>
      <c r="C24" s="289">
        <v>366266.2657499999</v>
      </c>
      <c r="D24" s="358"/>
      <c r="E24" s="289">
        <v>332968.55624999997</v>
      </c>
      <c r="F24" s="17" t="s">
        <v>26</v>
      </c>
      <c r="G24" s="425"/>
      <c r="H24" s="289">
        <v>309934.42424999998</v>
      </c>
      <c r="J24"/>
      <c r="K24" s="9"/>
    </row>
    <row r="25" spans="1:11" s="88" customFormat="1" ht="15" customHeight="1" x14ac:dyDescent="0.25">
      <c r="A25" s="17" t="s">
        <v>28</v>
      </c>
      <c r="B25" s="366"/>
      <c r="C25" s="289">
        <v>949775.40899999964</v>
      </c>
      <c r="D25" s="358"/>
      <c r="E25" s="289">
        <v>863431.56900000002</v>
      </c>
      <c r="F25" s="17" t="s">
        <v>28</v>
      </c>
      <c r="G25" s="425"/>
      <c r="H25" s="289">
        <v>877272.88274999999</v>
      </c>
    </row>
    <row r="26" spans="1:11" s="88" customFormat="1" ht="15" customHeight="1" x14ac:dyDescent="0.25">
      <c r="A26" s="17" t="s">
        <v>30</v>
      </c>
      <c r="B26" s="366"/>
      <c r="C26" s="289">
        <v>1074478.7294999999</v>
      </c>
      <c r="D26" s="358"/>
      <c r="E26" s="289">
        <v>976798.84499999974</v>
      </c>
      <c r="F26" s="17" t="s">
        <v>30</v>
      </c>
      <c r="G26" s="425"/>
      <c r="H26" s="289">
        <v>989651.37149999978</v>
      </c>
    </row>
    <row r="27" spans="1:11" s="88" customFormat="1" ht="15" customHeight="1" x14ac:dyDescent="0.25">
      <c r="A27" s="17" t="s">
        <v>32</v>
      </c>
      <c r="B27" s="366"/>
      <c r="C27" s="289">
        <v>1862999.9999999998</v>
      </c>
      <c r="D27" s="358"/>
      <c r="E27" s="289">
        <v>1800899.9999999998</v>
      </c>
      <c r="F27" s="17" t="s">
        <v>32</v>
      </c>
      <c r="G27" s="425"/>
      <c r="H27" s="289">
        <v>1759499.9999999998</v>
      </c>
    </row>
    <row r="28" spans="1:11" s="88" customFormat="1" ht="15" customHeight="1" x14ac:dyDescent="0.25">
      <c r="A28" s="17" t="s">
        <v>33</v>
      </c>
      <c r="B28" s="366"/>
      <c r="C28" s="289">
        <v>3368119.7699999996</v>
      </c>
      <c r="D28" s="358"/>
      <c r="E28" s="289">
        <v>3192519.5999999987</v>
      </c>
      <c r="F28" s="17" t="s">
        <v>33</v>
      </c>
      <c r="G28" s="425"/>
      <c r="H28" s="289">
        <v>3104685.3600000003</v>
      </c>
    </row>
    <row r="29" spans="1:11" s="88" customFormat="1" ht="15" customHeight="1" x14ac:dyDescent="0.25">
      <c r="A29" s="17" t="s">
        <v>34</v>
      </c>
      <c r="B29" s="383"/>
      <c r="C29" s="289">
        <v>5163449.3999999994</v>
      </c>
      <c r="D29" s="358"/>
      <c r="E29" s="289">
        <v>4854497.7599999988</v>
      </c>
      <c r="F29" s="17" t="s">
        <v>34</v>
      </c>
      <c r="G29" s="426"/>
      <c r="H29" s="289">
        <v>4746009.0599999987</v>
      </c>
    </row>
    <row r="30" spans="1:11" x14ac:dyDescent="0.25">
      <c r="A30" s="396" t="s">
        <v>84</v>
      </c>
      <c r="B30" s="396"/>
      <c r="C30" s="396"/>
      <c r="D30" s="396"/>
      <c r="E30" s="396"/>
      <c r="F30" s="395"/>
      <c r="G30" s="395"/>
      <c r="H30" s="395"/>
    </row>
    <row r="31" spans="1:11" x14ac:dyDescent="0.25">
      <c r="A31" s="421" t="s">
        <v>38</v>
      </c>
      <c r="B31" s="422"/>
      <c r="C31" s="422"/>
      <c r="D31" s="422"/>
      <c r="E31" s="422"/>
      <c r="F31" s="422"/>
      <c r="G31" s="422"/>
      <c r="H31" s="422"/>
    </row>
    <row r="32" spans="1:11" x14ac:dyDescent="0.25">
      <c r="A32" s="220"/>
      <c r="B32" s="42"/>
      <c r="C32" s="241"/>
      <c r="D32" s="42"/>
      <c r="E32" s="41"/>
      <c r="F32" s="42"/>
      <c r="G32" s="42"/>
      <c r="H32" s="41"/>
    </row>
    <row r="33" spans="1:8" x14ac:dyDescent="0.25">
      <c r="A33" s="339" t="s">
        <v>361</v>
      </c>
      <c r="B33" s="339"/>
      <c r="C33" s="241"/>
      <c r="D33" s="42"/>
      <c r="E33" s="241"/>
      <c r="F33" s="42"/>
      <c r="G33" s="42"/>
      <c r="H33" s="241"/>
    </row>
    <row r="34" spans="1:8" x14ac:dyDescent="0.25">
      <c r="A34" s="42"/>
      <c r="B34" s="42"/>
      <c r="C34" s="241"/>
      <c r="D34" s="42"/>
      <c r="E34" s="241"/>
      <c r="F34" s="42"/>
      <c r="G34" s="42"/>
      <c r="H34" s="241"/>
    </row>
    <row r="35" spans="1:8" x14ac:dyDescent="0.25">
      <c r="A35" s="42"/>
      <c r="B35" s="42"/>
      <c r="C35" s="241"/>
      <c r="D35" s="42"/>
      <c r="E35" s="241"/>
      <c r="F35" s="42"/>
      <c r="G35" s="42"/>
      <c r="H35" s="241"/>
    </row>
    <row r="36" spans="1:8" x14ac:dyDescent="0.25">
      <c r="A36" s="42"/>
      <c r="B36" s="42"/>
      <c r="C36" s="241"/>
      <c r="D36" s="42"/>
      <c r="E36" s="241"/>
      <c r="F36" s="42"/>
      <c r="G36" s="42"/>
      <c r="H36" s="241"/>
    </row>
    <row r="37" spans="1:8" x14ac:dyDescent="0.25">
      <c r="A37" s="42"/>
      <c r="B37" s="42"/>
      <c r="C37" s="241"/>
      <c r="D37" s="42"/>
      <c r="E37" s="241"/>
      <c r="F37" s="42"/>
      <c r="G37" s="42"/>
      <c r="H37" s="241"/>
    </row>
  </sheetData>
  <mergeCells count="16">
    <mergeCell ref="A33:B33"/>
    <mergeCell ref="A9:E9"/>
    <mergeCell ref="F9:H9"/>
    <mergeCell ref="A1:H1"/>
    <mergeCell ref="A3:H3"/>
    <mergeCell ref="B4:F4"/>
    <mergeCell ref="A5:H5"/>
    <mergeCell ref="A7:H7"/>
    <mergeCell ref="A30:H30"/>
    <mergeCell ref="A31:H31"/>
    <mergeCell ref="B11:B16"/>
    <mergeCell ref="D11:D16"/>
    <mergeCell ref="G11:G16"/>
    <mergeCell ref="B17:B29"/>
    <mergeCell ref="D17:D29"/>
    <mergeCell ref="G17:G29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32"/>
  <sheetViews>
    <sheetView topLeftCell="A13" zoomScaleNormal="100" workbookViewId="0">
      <selection activeCell="P30" sqref="P30"/>
    </sheetView>
  </sheetViews>
  <sheetFormatPr defaultColWidth="9.140625" defaultRowHeight="15" x14ac:dyDescent="0.25"/>
  <cols>
    <col min="1" max="1" width="13.7109375" style="42" customWidth="1"/>
    <col min="2" max="5" width="11.7109375" style="42" customWidth="1"/>
    <col min="6" max="6" width="13.7109375" style="42" customWidth="1"/>
    <col min="7" max="8" width="11.7109375" style="42" customWidth="1"/>
    <col min="9" max="9" width="9.140625" style="43"/>
    <col min="10" max="11" width="11.5703125" style="43" bestFit="1" customWidth="1"/>
    <col min="12" max="16384" width="9.140625" style="43"/>
  </cols>
  <sheetData>
    <row r="1" spans="1:8" ht="60" customHeight="1" x14ac:dyDescent="0.25">
      <c r="A1" s="322" t="s">
        <v>268</v>
      </c>
      <c r="B1" s="340"/>
      <c r="C1" s="340"/>
      <c r="D1" s="340"/>
      <c r="E1" s="340"/>
      <c r="F1" s="340"/>
      <c r="G1" s="340"/>
      <c r="H1" s="340"/>
    </row>
    <row r="2" spans="1:8" ht="2.1" customHeight="1" x14ac:dyDescent="0.25">
      <c r="A2" s="47"/>
      <c r="B2" s="47"/>
      <c r="C2" s="233"/>
      <c r="D2" s="47"/>
      <c r="E2" s="233"/>
      <c r="F2" s="47"/>
      <c r="G2" s="47"/>
      <c r="H2" s="233"/>
    </row>
    <row r="3" spans="1:8" ht="95.1" customHeight="1" x14ac:dyDescent="0.25">
      <c r="A3" s="418" t="s">
        <v>269</v>
      </c>
      <c r="B3" s="418"/>
      <c r="C3" s="418"/>
      <c r="D3" s="418"/>
      <c r="E3" s="418"/>
      <c r="F3" s="418"/>
      <c r="G3" s="418"/>
      <c r="H3" s="418"/>
    </row>
    <row r="4" spans="1:8" ht="2.1" customHeight="1" x14ac:dyDescent="0.25">
      <c r="A4" s="47"/>
      <c r="B4" s="362"/>
      <c r="C4" s="362"/>
      <c r="D4" s="362"/>
      <c r="E4" s="362"/>
      <c r="F4" s="362"/>
      <c r="G4" s="92"/>
      <c r="H4" s="239"/>
    </row>
    <row r="5" spans="1:8" ht="15" customHeight="1" x14ac:dyDescent="0.25">
      <c r="A5" s="362" t="s">
        <v>201</v>
      </c>
      <c r="B5" s="362"/>
      <c r="C5" s="362"/>
      <c r="D5" s="362"/>
      <c r="E5" s="362"/>
      <c r="F5" s="362"/>
      <c r="G5" s="362"/>
      <c r="H5" s="362"/>
    </row>
    <row r="6" spans="1:8" ht="2.1" customHeight="1" x14ac:dyDescent="0.25">
      <c r="A6" s="213"/>
      <c r="B6" s="211"/>
      <c r="C6" s="232"/>
      <c r="D6" s="211"/>
      <c r="E6" s="232"/>
      <c r="F6" s="211"/>
      <c r="G6" s="212"/>
      <c r="H6" s="239"/>
    </row>
    <row r="7" spans="1:8" ht="30" customHeight="1" x14ac:dyDescent="0.25">
      <c r="A7" s="326" t="s">
        <v>242</v>
      </c>
      <c r="B7" s="326"/>
      <c r="C7" s="326"/>
      <c r="D7" s="326"/>
      <c r="E7" s="326"/>
      <c r="F7" s="326"/>
      <c r="G7" s="326"/>
      <c r="H7" s="326"/>
    </row>
    <row r="8" spans="1:8" ht="2.1" customHeight="1" x14ac:dyDescent="0.25">
      <c r="A8" s="47"/>
      <c r="B8" s="93"/>
      <c r="C8" s="93"/>
      <c r="D8" s="93"/>
      <c r="E8" s="93"/>
      <c r="F8" s="93"/>
      <c r="G8" s="94"/>
      <c r="H8" s="94"/>
    </row>
    <row r="9" spans="1:8" ht="40.5" customHeight="1" x14ac:dyDescent="0.25">
      <c r="A9" s="415" t="s">
        <v>255</v>
      </c>
      <c r="B9" s="416"/>
      <c r="C9" s="416"/>
      <c r="D9" s="416"/>
      <c r="E9" s="417"/>
      <c r="F9" s="415" t="s">
        <v>270</v>
      </c>
      <c r="G9" s="416"/>
      <c r="H9" s="417"/>
    </row>
    <row r="10" spans="1:8" ht="25.5" x14ac:dyDescent="0.25">
      <c r="A10" s="31" t="s">
        <v>50</v>
      </c>
      <c r="B10" s="187" t="s">
        <v>37</v>
      </c>
      <c r="C10" s="230" t="s">
        <v>200</v>
      </c>
      <c r="D10" s="187" t="s">
        <v>37</v>
      </c>
      <c r="E10" s="230" t="s">
        <v>200</v>
      </c>
      <c r="F10" s="89" t="s">
        <v>50</v>
      </c>
      <c r="G10" s="187" t="s">
        <v>37</v>
      </c>
      <c r="H10" s="230" t="s">
        <v>200</v>
      </c>
    </row>
    <row r="11" spans="1:8" x14ac:dyDescent="0.25">
      <c r="A11" s="32" t="s">
        <v>40</v>
      </c>
      <c r="B11" s="358">
        <v>40</v>
      </c>
      <c r="C11" s="33">
        <v>2007.2791444859997</v>
      </c>
      <c r="D11" s="423"/>
      <c r="E11" s="87"/>
      <c r="F11" s="32" t="s">
        <v>40</v>
      </c>
      <c r="G11" s="358">
        <v>40</v>
      </c>
      <c r="H11" s="33">
        <v>1475.8095429</v>
      </c>
    </row>
    <row r="12" spans="1:8" x14ac:dyDescent="0.25">
      <c r="A12" s="32" t="s">
        <v>41</v>
      </c>
      <c r="B12" s="358"/>
      <c r="C12" s="33">
        <v>2431.8292646340001</v>
      </c>
      <c r="D12" s="423"/>
      <c r="E12" s="87"/>
      <c r="F12" s="32" t="s">
        <v>41</v>
      </c>
      <c r="G12" s="358"/>
      <c r="H12" s="33">
        <v>1487.2272931152002</v>
      </c>
    </row>
    <row r="13" spans="1:8" x14ac:dyDescent="0.25">
      <c r="A13" s="32" t="s">
        <v>42</v>
      </c>
      <c r="B13" s="358"/>
      <c r="C13" s="33">
        <v>2582.6963944320005</v>
      </c>
      <c r="D13" s="423"/>
      <c r="E13" s="87"/>
      <c r="F13" s="32" t="s">
        <v>42</v>
      </c>
      <c r="G13" s="358"/>
      <c r="H13" s="33">
        <v>1555.0799786549999</v>
      </c>
    </row>
    <row r="14" spans="1:8" x14ac:dyDescent="0.25">
      <c r="A14" s="32" t="s">
        <v>43</v>
      </c>
      <c r="B14" s="358"/>
      <c r="C14" s="33">
        <v>3018.9489994853279</v>
      </c>
      <c r="D14" s="423"/>
      <c r="E14" s="87"/>
      <c r="F14" s="32" t="s">
        <v>43</v>
      </c>
      <c r="G14" s="358"/>
      <c r="H14" s="33">
        <v>2010.2755750560002</v>
      </c>
    </row>
    <row r="15" spans="1:8" x14ac:dyDescent="0.25">
      <c r="A15" s="32" t="s">
        <v>44</v>
      </c>
      <c r="B15" s="358"/>
      <c r="C15" s="33">
        <v>3332.9349387249108</v>
      </c>
      <c r="D15" s="423"/>
      <c r="E15" s="87"/>
      <c r="F15" s="32" t="s">
        <v>44</v>
      </c>
      <c r="G15" s="358"/>
      <c r="H15" s="33">
        <v>2193.589638765</v>
      </c>
    </row>
    <row r="16" spans="1:8" x14ac:dyDescent="0.25">
      <c r="A16" s="32" t="s">
        <v>12</v>
      </c>
      <c r="B16" s="351">
        <v>25</v>
      </c>
      <c r="C16" s="33">
        <v>4483.3260580345532</v>
      </c>
      <c r="D16" s="351">
        <v>16</v>
      </c>
      <c r="E16" s="33">
        <v>4185.9380121620334</v>
      </c>
      <c r="F16" s="32" t="s">
        <v>12</v>
      </c>
      <c r="G16" s="351">
        <v>25</v>
      </c>
      <c r="H16" s="33">
        <v>3011.2939454219995</v>
      </c>
    </row>
    <row r="17" spans="1:8" x14ac:dyDescent="0.25">
      <c r="A17" s="32" t="s">
        <v>45</v>
      </c>
      <c r="B17" s="366"/>
      <c r="C17" s="33">
        <v>6463.7024394236942</v>
      </c>
      <c r="D17" s="366"/>
      <c r="E17" s="33">
        <v>6206.1463816623454</v>
      </c>
      <c r="F17" s="32" t="s">
        <v>45</v>
      </c>
      <c r="G17" s="366"/>
      <c r="H17" s="33">
        <v>4121.2708997229001</v>
      </c>
    </row>
    <row r="18" spans="1:8" x14ac:dyDescent="0.25">
      <c r="A18" s="32" t="s">
        <v>15</v>
      </c>
      <c r="B18" s="366"/>
      <c r="C18" s="33">
        <v>8496.5665625179317</v>
      </c>
      <c r="D18" s="366"/>
      <c r="E18" s="33">
        <v>7324.4899536309149</v>
      </c>
      <c r="F18" s="32" t="s">
        <v>15</v>
      </c>
      <c r="G18" s="366"/>
      <c r="H18" s="33">
        <v>5064.8131021360959</v>
      </c>
    </row>
    <row r="19" spans="1:8" x14ac:dyDescent="0.25">
      <c r="A19" s="32" t="s">
        <v>17</v>
      </c>
      <c r="B19" s="366"/>
      <c r="C19" s="33">
        <v>17521.01747998827</v>
      </c>
      <c r="D19" s="366"/>
      <c r="E19" s="33">
        <v>16419.790388484533</v>
      </c>
      <c r="F19" s="32" t="s">
        <v>17</v>
      </c>
      <c r="G19" s="366"/>
      <c r="H19" s="33">
        <v>11444.866944463589</v>
      </c>
    </row>
    <row r="20" spans="1:8" x14ac:dyDescent="0.25">
      <c r="A20" s="32" t="s">
        <v>46</v>
      </c>
      <c r="B20" s="366"/>
      <c r="C20" s="33">
        <v>24677.298261293643</v>
      </c>
      <c r="D20" s="366"/>
      <c r="E20" s="33">
        <v>20808.167025761079</v>
      </c>
      <c r="F20" s="32" t="s">
        <v>46</v>
      </c>
      <c r="G20" s="366"/>
      <c r="H20" s="33">
        <v>13236.420711044808</v>
      </c>
    </row>
    <row r="21" spans="1:8" x14ac:dyDescent="0.25">
      <c r="A21" s="32" t="s">
        <v>21</v>
      </c>
      <c r="B21" s="366"/>
      <c r="C21" s="33">
        <v>46134.764284268487</v>
      </c>
      <c r="D21" s="366"/>
      <c r="E21" s="33">
        <v>39713.753376753077</v>
      </c>
      <c r="F21" s="32" t="s">
        <v>21</v>
      </c>
      <c r="G21" s="366"/>
      <c r="H21" s="33">
        <v>27720.886663159818</v>
      </c>
    </row>
    <row r="22" spans="1:8" x14ac:dyDescent="0.25">
      <c r="A22" s="32" t="s">
        <v>23</v>
      </c>
      <c r="B22" s="366"/>
      <c r="C22" s="33">
        <v>79911.3732757627</v>
      </c>
      <c r="D22" s="366"/>
      <c r="E22" s="33">
        <v>72940.189577796584</v>
      </c>
      <c r="F22" s="32" t="s">
        <v>86</v>
      </c>
      <c r="G22" s="366"/>
      <c r="H22" s="33">
        <v>54020.242677966089</v>
      </c>
    </row>
    <row r="23" spans="1:8" x14ac:dyDescent="0.25">
      <c r="A23" s="32" t="s">
        <v>25</v>
      </c>
      <c r="B23" s="366"/>
      <c r="C23" s="289">
        <v>228203.217</v>
      </c>
      <c r="D23" s="366"/>
      <c r="E23" s="289">
        <v>207457.46999999997</v>
      </c>
      <c r="F23" s="32" t="s">
        <v>25</v>
      </c>
      <c r="G23" s="366"/>
      <c r="H23" s="289">
        <v>193105.53900000002</v>
      </c>
    </row>
    <row r="24" spans="1:8" x14ac:dyDescent="0.25">
      <c r="A24" s="32" t="s">
        <v>27</v>
      </c>
      <c r="B24" s="366"/>
      <c r="C24" s="290">
        <v>366266.2657499999</v>
      </c>
      <c r="D24" s="366"/>
      <c r="E24" s="290">
        <v>332968.55624999997</v>
      </c>
      <c r="F24" s="32" t="s">
        <v>27</v>
      </c>
      <c r="G24" s="366"/>
      <c r="H24" s="290">
        <v>309919.05449999997</v>
      </c>
    </row>
    <row r="25" spans="1:8" x14ac:dyDescent="0.25">
      <c r="A25" s="32" t="s">
        <v>47</v>
      </c>
      <c r="B25" s="366"/>
      <c r="C25" s="290">
        <v>593793.21375</v>
      </c>
      <c r="D25" s="366"/>
      <c r="E25" s="290">
        <v>539809.5284999999</v>
      </c>
      <c r="F25" s="32" t="s">
        <v>47</v>
      </c>
      <c r="G25" s="366"/>
      <c r="H25" s="290">
        <v>508964.14799999993</v>
      </c>
    </row>
    <row r="26" spans="1:8" x14ac:dyDescent="0.25">
      <c r="A26" s="32" t="s">
        <v>31</v>
      </c>
      <c r="B26" s="366"/>
      <c r="C26" s="290">
        <v>1074478.7294999999</v>
      </c>
      <c r="D26" s="366"/>
      <c r="E26" s="290">
        <v>976798.84499999974</v>
      </c>
      <c r="F26" s="32" t="s">
        <v>31</v>
      </c>
      <c r="G26" s="366"/>
      <c r="H26" s="290">
        <v>989651.37149999978</v>
      </c>
    </row>
    <row r="27" spans="1:8" x14ac:dyDescent="0.25">
      <c r="A27" s="32" t="s">
        <v>48</v>
      </c>
      <c r="B27" s="366"/>
      <c r="C27" s="290">
        <v>1966500</v>
      </c>
      <c r="D27" s="366"/>
      <c r="E27" s="290">
        <v>1821599.9999999998</v>
      </c>
      <c r="F27" s="32" t="s">
        <v>48</v>
      </c>
      <c r="G27" s="366"/>
      <c r="H27" s="290">
        <v>1800899.9999999998</v>
      </c>
    </row>
    <row r="28" spans="1:8" x14ac:dyDescent="0.25">
      <c r="A28" s="32" t="s">
        <v>49</v>
      </c>
      <c r="B28" s="383"/>
      <c r="C28" s="290">
        <v>3368119.7699999996</v>
      </c>
      <c r="D28" s="383"/>
      <c r="E28" s="290">
        <v>3192519.5999999987</v>
      </c>
      <c r="F28" s="32" t="s">
        <v>49</v>
      </c>
      <c r="G28" s="383"/>
      <c r="H28" s="290">
        <v>3104685.3600000003</v>
      </c>
    </row>
    <row r="29" spans="1:8" x14ac:dyDescent="0.25">
      <c r="A29" s="396" t="s">
        <v>87</v>
      </c>
      <c r="B29" s="396"/>
      <c r="C29" s="396"/>
      <c r="D29" s="396"/>
      <c r="E29" s="396"/>
      <c r="F29" s="395"/>
      <c r="G29" s="395"/>
      <c r="H29" s="395"/>
    </row>
    <row r="30" spans="1:8" x14ac:dyDescent="0.25">
      <c r="A30" s="421" t="s">
        <v>38</v>
      </c>
      <c r="B30" s="422"/>
      <c r="C30" s="422"/>
      <c r="D30" s="422"/>
      <c r="E30" s="422"/>
      <c r="F30" s="422"/>
      <c r="G30" s="422"/>
      <c r="H30" s="422"/>
    </row>
    <row r="31" spans="1:8" x14ac:dyDescent="0.25">
      <c r="A31" s="220"/>
      <c r="C31" s="241"/>
      <c r="E31" s="241"/>
      <c r="H31" s="241"/>
    </row>
    <row r="32" spans="1:8" x14ac:dyDescent="0.25">
      <c r="A32" s="339" t="s">
        <v>361</v>
      </c>
      <c r="B32" s="339"/>
      <c r="C32" s="281"/>
      <c r="D32" s="281"/>
      <c r="E32" s="281"/>
      <c r="F32" s="281"/>
      <c r="G32" s="281"/>
      <c r="H32" s="281"/>
    </row>
  </sheetData>
  <mergeCells count="16">
    <mergeCell ref="A9:E9"/>
    <mergeCell ref="F9:H9"/>
    <mergeCell ref="A1:H1"/>
    <mergeCell ref="A3:H3"/>
    <mergeCell ref="B4:F4"/>
    <mergeCell ref="A5:H5"/>
    <mergeCell ref="A7:H7"/>
    <mergeCell ref="A30:H30"/>
    <mergeCell ref="A32:B32"/>
    <mergeCell ref="A29:H29"/>
    <mergeCell ref="B11:B15"/>
    <mergeCell ref="D11:D15"/>
    <mergeCell ref="G11:G15"/>
    <mergeCell ref="B16:B28"/>
    <mergeCell ref="D16:D28"/>
    <mergeCell ref="G16:G28"/>
  </mergeCells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33"/>
  <sheetViews>
    <sheetView zoomScaleNormal="100" workbookViewId="0">
      <selection activeCell="O26" sqref="O26"/>
    </sheetView>
  </sheetViews>
  <sheetFormatPr defaultRowHeight="15" x14ac:dyDescent="0.25"/>
  <cols>
    <col min="1" max="2" width="11.7109375" customWidth="1"/>
    <col min="3" max="3" width="11.7109375" hidden="1" customWidth="1"/>
    <col min="4" max="5" width="11.7109375" customWidth="1"/>
    <col min="6" max="6" width="11.7109375" hidden="1" customWidth="1"/>
    <col min="7" max="7" width="11.7109375" customWidth="1"/>
    <col min="8" max="8" width="13.7109375" customWidth="1"/>
    <col min="9" max="9" width="11.7109375" customWidth="1"/>
    <col min="10" max="10" width="11.7109375" hidden="1" customWidth="1"/>
    <col min="11" max="11" width="11.7109375" customWidth="1"/>
    <col min="13" max="13" width="12.140625" customWidth="1"/>
  </cols>
  <sheetData>
    <row r="1" spans="1:13" ht="60" customHeight="1" x14ac:dyDescent="0.25">
      <c r="A1" s="427" t="s">
        <v>85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</row>
    <row r="2" spans="1:13" ht="2.1" customHeight="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3" ht="95.1" customHeight="1" x14ac:dyDescent="0.25">
      <c r="A3" s="428" t="s">
        <v>325</v>
      </c>
      <c r="B3" s="428"/>
      <c r="C3" s="428"/>
      <c r="D3" s="428"/>
      <c r="E3" s="428"/>
      <c r="F3" s="428"/>
      <c r="G3" s="428"/>
      <c r="H3" s="428"/>
      <c r="I3" s="428"/>
      <c r="J3" s="428"/>
      <c r="K3" s="428"/>
    </row>
    <row r="4" spans="1:13" ht="2.1" customHeight="1" x14ac:dyDescent="0.25">
      <c r="A4" s="10"/>
      <c r="B4" s="221"/>
      <c r="C4" s="221"/>
      <c r="D4" s="222"/>
      <c r="E4" s="222"/>
      <c r="F4" s="222"/>
      <c r="G4" s="222"/>
      <c r="H4" s="222"/>
      <c r="I4" s="222"/>
      <c r="J4" s="222"/>
      <c r="K4" s="10"/>
    </row>
    <row r="5" spans="1:13" ht="15" customHeight="1" x14ac:dyDescent="0.25">
      <c r="A5" s="375" t="s">
        <v>39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</row>
    <row r="6" spans="1:13" ht="2.1" customHeight="1" x14ac:dyDescent="0.25">
      <c r="A6" s="217"/>
      <c r="B6" s="218"/>
      <c r="C6" s="260"/>
      <c r="D6" s="235"/>
      <c r="E6" s="218"/>
      <c r="F6" s="260"/>
      <c r="G6" s="235"/>
      <c r="H6" s="218"/>
      <c r="I6" s="218"/>
      <c r="J6" s="260"/>
      <c r="K6" s="235"/>
    </row>
    <row r="7" spans="1:13" ht="30" customHeight="1" x14ac:dyDescent="0.25">
      <c r="A7" s="429" t="s">
        <v>311</v>
      </c>
      <c r="B7" s="429"/>
      <c r="C7" s="429"/>
      <c r="D7" s="429"/>
      <c r="E7" s="429"/>
      <c r="F7" s="429"/>
      <c r="G7" s="429"/>
      <c r="H7" s="429"/>
      <c r="I7" s="429"/>
      <c r="J7" s="429"/>
      <c r="K7" s="429"/>
    </row>
    <row r="8" spans="1:13" ht="2.1" customHeight="1" x14ac:dyDescent="0.25">
      <c r="A8" s="217"/>
      <c r="B8" s="218"/>
      <c r="C8" s="260"/>
      <c r="D8" s="235"/>
      <c r="E8" s="218"/>
      <c r="F8" s="260"/>
      <c r="G8" s="235"/>
      <c r="H8" s="218"/>
      <c r="I8" s="218"/>
      <c r="J8" s="260"/>
      <c r="K8" s="235"/>
    </row>
    <row r="9" spans="1:13" ht="46.5" customHeight="1" x14ac:dyDescent="0.25">
      <c r="A9" s="337" t="s">
        <v>312</v>
      </c>
      <c r="B9" s="337"/>
      <c r="C9" s="337"/>
      <c r="D9" s="337"/>
      <c r="E9" s="337"/>
      <c r="F9" s="337"/>
      <c r="G9" s="337"/>
      <c r="H9" s="337" t="s">
        <v>313</v>
      </c>
      <c r="I9" s="430"/>
      <c r="J9" s="430"/>
      <c r="K9" s="430"/>
    </row>
    <row r="10" spans="1:13" ht="25.5" x14ac:dyDescent="0.25">
      <c r="A10" s="219" t="s">
        <v>50</v>
      </c>
      <c r="B10" s="219" t="s">
        <v>92</v>
      </c>
      <c r="C10" s="264" t="s">
        <v>2</v>
      </c>
      <c r="D10" s="230" t="s">
        <v>200</v>
      </c>
      <c r="E10" s="219" t="s">
        <v>92</v>
      </c>
      <c r="F10" s="264" t="s">
        <v>2</v>
      </c>
      <c r="G10" s="230" t="s">
        <v>200</v>
      </c>
      <c r="H10" s="219" t="s">
        <v>93</v>
      </c>
      <c r="I10" s="219" t="s">
        <v>92</v>
      </c>
      <c r="J10" s="264" t="s">
        <v>2</v>
      </c>
      <c r="K10" s="230" t="s">
        <v>200</v>
      </c>
    </row>
    <row r="11" spans="1:13" x14ac:dyDescent="0.25">
      <c r="A11" s="32" t="s">
        <v>6</v>
      </c>
      <c r="B11" s="432">
        <v>40</v>
      </c>
      <c r="C11" s="39">
        <v>1809.1666666666667</v>
      </c>
      <c r="D11" s="33">
        <v>2496.6499999999996</v>
      </c>
      <c r="E11" s="435"/>
      <c r="F11" s="261"/>
      <c r="G11" s="231"/>
      <c r="H11" s="32" t="s">
        <v>6</v>
      </c>
      <c r="I11" s="432">
        <v>40</v>
      </c>
      <c r="J11" s="39">
        <v>1452.5</v>
      </c>
      <c r="K11" s="33">
        <v>2004.4499999999996</v>
      </c>
      <c r="M11" s="223"/>
    </row>
    <row r="12" spans="1:13" x14ac:dyDescent="0.25">
      <c r="A12" s="32" t="s">
        <v>7</v>
      </c>
      <c r="B12" s="433"/>
      <c r="C12" s="39">
        <v>2396.666666666667</v>
      </c>
      <c r="D12" s="33">
        <v>3307.4</v>
      </c>
      <c r="E12" s="436"/>
      <c r="F12" s="262"/>
      <c r="G12" s="231"/>
      <c r="H12" s="32" t="s">
        <v>7</v>
      </c>
      <c r="I12" s="433"/>
      <c r="J12" s="39">
        <v>1500</v>
      </c>
      <c r="K12" s="33">
        <v>2069.9999999999995</v>
      </c>
      <c r="M12" s="223"/>
    </row>
    <row r="13" spans="1:13" x14ac:dyDescent="0.25">
      <c r="A13" s="32" t="s">
        <v>8</v>
      </c>
      <c r="B13" s="433"/>
      <c r="C13" s="39">
        <v>2607.5</v>
      </c>
      <c r="D13" s="33">
        <v>3598.3499999999995</v>
      </c>
      <c r="E13" s="436"/>
      <c r="F13" s="262"/>
      <c r="G13" s="231"/>
      <c r="H13" s="32" t="s">
        <v>8</v>
      </c>
      <c r="I13" s="433"/>
      <c r="J13" s="39">
        <v>1591.6666666666667</v>
      </c>
      <c r="K13" s="33">
        <v>2196.4999999999995</v>
      </c>
      <c r="M13" s="223"/>
    </row>
    <row r="14" spans="1:13" x14ac:dyDescent="0.25">
      <c r="A14" s="32" t="s">
        <v>9</v>
      </c>
      <c r="B14" s="433"/>
      <c r="C14" s="39">
        <v>2869.166666666667</v>
      </c>
      <c r="D14" s="33">
        <v>3959.4500000000003</v>
      </c>
      <c r="E14" s="436"/>
      <c r="F14" s="262"/>
      <c r="G14" s="231"/>
      <c r="H14" s="32" t="s">
        <v>9</v>
      </c>
      <c r="I14" s="433"/>
      <c r="J14" s="39">
        <v>2180</v>
      </c>
      <c r="K14" s="33">
        <v>3008.4</v>
      </c>
      <c r="M14" s="223"/>
    </row>
    <row r="15" spans="1:13" x14ac:dyDescent="0.25">
      <c r="A15" s="32" t="s">
        <v>10</v>
      </c>
      <c r="B15" s="433"/>
      <c r="C15" s="39">
        <v>3409.166666666667</v>
      </c>
      <c r="D15" s="33">
        <v>4704.6499999999996</v>
      </c>
      <c r="E15" s="436"/>
      <c r="F15" s="262"/>
      <c r="G15" s="231"/>
      <c r="H15" s="32" t="s">
        <v>10</v>
      </c>
      <c r="I15" s="433"/>
      <c r="J15" s="39">
        <v>2371.666666666667</v>
      </c>
      <c r="K15" s="33">
        <v>3272.9</v>
      </c>
      <c r="M15" s="223"/>
    </row>
    <row r="16" spans="1:13" x14ac:dyDescent="0.25">
      <c r="A16" s="32" t="s">
        <v>11</v>
      </c>
      <c r="B16" s="434"/>
      <c r="C16" s="39">
        <v>3823.3333333333335</v>
      </c>
      <c r="D16" s="33">
        <v>5276.2</v>
      </c>
      <c r="E16" s="437"/>
      <c r="F16" s="263"/>
      <c r="G16" s="231"/>
      <c r="H16" s="32" t="s">
        <v>11</v>
      </c>
      <c r="I16" s="434"/>
      <c r="J16" s="39">
        <v>3258.3333333333335</v>
      </c>
      <c r="K16" s="33">
        <v>4496.4999999999991</v>
      </c>
      <c r="M16" s="223"/>
    </row>
    <row r="17" spans="1:13" x14ac:dyDescent="0.25">
      <c r="A17" s="32" t="s">
        <v>13</v>
      </c>
      <c r="B17" s="432">
        <v>25</v>
      </c>
      <c r="C17" s="39">
        <v>6035</v>
      </c>
      <c r="D17" s="33">
        <v>8328.2999999999993</v>
      </c>
      <c r="E17" s="432">
        <v>16</v>
      </c>
      <c r="F17" s="267">
        <v>5706.666666666667</v>
      </c>
      <c r="G17" s="33">
        <v>7875.1999999999989</v>
      </c>
      <c r="H17" s="32" t="s">
        <v>13</v>
      </c>
      <c r="I17" s="432">
        <v>25</v>
      </c>
      <c r="J17" s="39">
        <v>4159.166666666667</v>
      </c>
      <c r="K17" s="33">
        <v>5739.6500000000005</v>
      </c>
      <c r="M17" s="223"/>
    </row>
    <row r="18" spans="1:13" x14ac:dyDescent="0.25">
      <c r="A18" s="32" t="s">
        <v>14</v>
      </c>
      <c r="B18" s="433"/>
      <c r="C18" s="39">
        <v>7285</v>
      </c>
      <c r="D18" s="33">
        <v>10053.299999999999</v>
      </c>
      <c r="E18" s="433"/>
      <c r="F18" s="267">
        <v>6718.3333333333339</v>
      </c>
      <c r="G18" s="33">
        <v>9271.2999999999993</v>
      </c>
      <c r="H18" s="32" t="s">
        <v>14</v>
      </c>
      <c r="I18" s="433"/>
      <c r="J18" s="39">
        <v>4993.3333333333339</v>
      </c>
      <c r="K18" s="33">
        <v>6890.8</v>
      </c>
      <c r="M18" s="223"/>
    </row>
    <row r="19" spans="1:13" x14ac:dyDescent="0.25">
      <c r="A19" s="32" t="s">
        <v>16</v>
      </c>
      <c r="B19" s="433"/>
      <c r="C19" s="39">
        <v>16041.666666666668</v>
      </c>
      <c r="D19" s="33">
        <v>22137.5</v>
      </c>
      <c r="E19" s="433"/>
      <c r="F19" s="268">
        <v>14445.833333333334</v>
      </c>
      <c r="G19" s="33">
        <v>19935.249999999996</v>
      </c>
      <c r="H19" s="32" t="s">
        <v>16</v>
      </c>
      <c r="I19" s="433"/>
      <c r="J19" s="39">
        <v>11329.166666666668</v>
      </c>
      <c r="K19" s="33">
        <v>15634.25</v>
      </c>
      <c r="M19" s="223"/>
    </row>
    <row r="20" spans="1:13" x14ac:dyDescent="0.25">
      <c r="A20" s="32" t="s">
        <v>18</v>
      </c>
      <c r="B20" s="433"/>
      <c r="C20" s="39">
        <v>18480.833333333336</v>
      </c>
      <c r="D20" s="33">
        <v>25503.550000000003</v>
      </c>
      <c r="E20" s="433"/>
      <c r="F20" s="268">
        <v>17624.166666666668</v>
      </c>
      <c r="G20" s="33">
        <v>24321.350000000002</v>
      </c>
      <c r="H20" s="32" t="s">
        <v>18</v>
      </c>
      <c r="I20" s="433"/>
      <c r="J20" s="39">
        <v>15106.666666666668</v>
      </c>
      <c r="K20" s="33">
        <v>20847.2</v>
      </c>
      <c r="M20" s="223"/>
    </row>
    <row r="21" spans="1:13" x14ac:dyDescent="0.25">
      <c r="A21" s="32" t="s">
        <v>20</v>
      </c>
      <c r="B21" s="433"/>
      <c r="C21" s="39">
        <v>31215</v>
      </c>
      <c r="D21" s="33">
        <v>43076.7</v>
      </c>
      <c r="E21" s="433"/>
      <c r="F21" s="268">
        <v>26924.166666666668</v>
      </c>
      <c r="G21" s="33">
        <v>37155.35</v>
      </c>
      <c r="H21" s="32" t="s">
        <v>20</v>
      </c>
      <c r="I21" s="433"/>
      <c r="J21" s="39">
        <v>25145</v>
      </c>
      <c r="K21" s="33">
        <v>34700.099999999991</v>
      </c>
      <c r="M21" s="223"/>
    </row>
    <row r="22" spans="1:13" x14ac:dyDescent="0.25">
      <c r="A22" s="32" t="s">
        <v>22</v>
      </c>
      <c r="B22" s="433"/>
      <c r="C22" s="39">
        <v>53240.833333333336</v>
      </c>
      <c r="D22" s="33">
        <v>76666.8</v>
      </c>
      <c r="E22" s="433"/>
      <c r="F22" s="268">
        <v>48714.166666666672</v>
      </c>
      <c r="G22" s="33">
        <v>70148.400000000009</v>
      </c>
      <c r="H22" s="32" t="s">
        <v>22</v>
      </c>
      <c r="I22" s="433"/>
      <c r="J22" s="39">
        <v>45722.5</v>
      </c>
      <c r="K22" s="33">
        <v>65840.399999999994</v>
      </c>
      <c r="M22" s="223"/>
    </row>
    <row r="23" spans="1:13" x14ac:dyDescent="0.25">
      <c r="A23" s="32" t="s">
        <v>24</v>
      </c>
      <c r="B23" s="433"/>
      <c r="C23" s="265" t="s">
        <v>29</v>
      </c>
      <c r="D23" s="33">
        <v>273843.60000000003</v>
      </c>
      <c r="E23" s="433"/>
      <c r="F23" s="265" t="s">
        <v>29</v>
      </c>
      <c r="G23" s="33">
        <v>248948.4</v>
      </c>
      <c r="H23" s="32" t="s">
        <v>24</v>
      </c>
      <c r="I23" s="433"/>
      <c r="J23" s="265" t="s">
        <v>29</v>
      </c>
      <c r="K23" s="33">
        <v>231727.20000000004</v>
      </c>
    </row>
    <row r="24" spans="1:13" x14ac:dyDescent="0.25">
      <c r="A24" s="32" t="s">
        <v>26</v>
      </c>
      <c r="B24" s="433"/>
      <c r="C24" s="265" t="s">
        <v>29</v>
      </c>
      <c r="D24" s="33">
        <v>439519.2</v>
      </c>
      <c r="E24" s="433"/>
      <c r="F24" s="265" t="s">
        <v>29</v>
      </c>
      <c r="G24" s="33">
        <v>399562.8</v>
      </c>
      <c r="H24" s="32" t="s">
        <v>26</v>
      </c>
      <c r="I24" s="433"/>
      <c r="J24" s="265" t="s">
        <v>29</v>
      </c>
      <c r="K24" s="33">
        <v>371920.8</v>
      </c>
    </row>
    <row r="25" spans="1:13" x14ac:dyDescent="0.25">
      <c r="A25" s="32" t="s">
        <v>28</v>
      </c>
      <c r="B25" s="433"/>
      <c r="C25" s="265" t="s">
        <v>29</v>
      </c>
      <c r="D25" s="33">
        <v>823269.6</v>
      </c>
      <c r="E25" s="433"/>
      <c r="F25" s="265" t="s">
        <v>29</v>
      </c>
      <c r="G25" s="33">
        <v>748426.79999999993</v>
      </c>
      <c r="H25" s="32" t="s">
        <v>28</v>
      </c>
      <c r="I25" s="433"/>
      <c r="J25" s="265" t="s">
        <v>29</v>
      </c>
      <c r="K25" s="33">
        <v>682132.79999999993</v>
      </c>
    </row>
    <row r="26" spans="1:13" x14ac:dyDescent="0.25">
      <c r="A26" s="32" t="s">
        <v>30</v>
      </c>
      <c r="B26" s="433"/>
      <c r="C26" s="265" t="s">
        <v>29</v>
      </c>
      <c r="D26" s="33">
        <v>968550.00000000012</v>
      </c>
      <c r="E26" s="433"/>
      <c r="F26" s="265" t="s">
        <v>29</v>
      </c>
      <c r="G26" s="33">
        <v>880502.4</v>
      </c>
      <c r="H26" s="32" t="s">
        <v>30</v>
      </c>
      <c r="I26" s="433"/>
      <c r="J26" s="265" t="s">
        <v>29</v>
      </c>
      <c r="K26" s="33">
        <v>893194.80000000016</v>
      </c>
    </row>
    <row r="27" spans="1:13" x14ac:dyDescent="0.25">
      <c r="A27" s="32" t="s">
        <v>32</v>
      </c>
      <c r="B27" s="433"/>
      <c r="C27" s="265" t="s">
        <v>29</v>
      </c>
      <c r="D27" s="33">
        <v>2235600</v>
      </c>
      <c r="E27" s="433"/>
      <c r="F27" s="265" t="s">
        <v>29</v>
      </c>
      <c r="G27" s="33">
        <v>2161080</v>
      </c>
      <c r="H27" s="32" t="s">
        <v>32</v>
      </c>
      <c r="I27" s="433"/>
      <c r="J27" s="265" t="s">
        <v>29</v>
      </c>
      <c r="K27" s="33">
        <v>2111400</v>
      </c>
    </row>
    <row r="28" spans="1:13" x14ac:dyDescent="0.25">
      <c r="A28" s="32" t="s">
        <v>33</v>
      </c>
      <c r="B28" s="433"/>
      <c r="C28" s="265" t="s">
        <v>29</v>
      </c>
      <c r="D28" s="33">
        <v>4041744.0000000005</v>
      </c>
      <c r="E28" s="433"/>
      <c r="F28" s="265" t="s">
        <v>29</v>
      </c>
      <c r="G28" s="33">
        <v>3831024</v>
      </c>
      <c r="H28" s="32" t="s">
        <v>33</v>
      </c>
      <c r="I28" s="433"/>
      <c r="J28" s="265" t="s">
        <v>29</v>
      </c>
      <c r="K28" s="33">
        <v>3725622</v>
      </c>
    </row>
    <row r="29" spans="1:13" x14ac:dyDescent="0.25">
      <c r="A29" s="32" t="s">
        <v>34</v>
      </c>
      <c r="B29" s="434"/>
      <c r="C29" s="265" t="s">
        <v>29</v>
      </c>
      <c r="D29" s="33">
        <v>6196138.7999999998</v>
      </c>
      <c r="E29" s="434"/>
      <c r="F29" s="265" t="s">
        <v>29</v>
      </c>
      <c r="G29" s="33">
        <v>5825397.5999999996</v>
      </c>
      <c r="H29" s="32" t="s">
        <v>34</v>
      </c>
      <c r="I29" s="434"/>
      <c r="J29" s="265" t="s">
        <v>29</v>
      </c>
      <c r="K29" s="33">
        <v>5695210.7999999998</v>
      </c>
    </row>
    <row r="30" spans="1:13" x14ac:dyDescent="0.25">
      <c r="A30" s="355" t="s">
        <v>328</v>
      </c>
      <c r="B30" s="355"/>
      <c r="C30" s="355"/>
      <c r="D30" s="355"/>
      <c r="E30" s="355"/>
      <c r="F30" s="355"/>
      <c r="G30" s="355"/>
      <c r="H30" s="355"/>
    </row>
    <row r="31" spans="1:13" ht="15" customHeight="1" x14ac:dyDescent="0.25">
      <c r="A31" s="431" t="s">
        <v>38</v>
      </c>
      <c r="B31" s="431"/>
      <c r="C31" s="431"/>
      <c r="D31" s="431"/>
      <c r="E31" s="431"/>
      <c r="F31" s="431"/>
      <c r="G31" s="431"/>
      <c r="H31" s="431"/>
      <c r="I31" s="431"/>
      <c r="J31" s="431"/>
      <c r="K31" s="431"/>
    </row>
    <row r="33" spans="1:2" x14ac:dyDescent="0.25">
      <c r="A33" s="339" t="s">
        <v>347</v>
      </c>
      <c r="B33" s="339"/>
    </row>
  </sheetData>
  <mergeCells count="15">
    <mergeCell ref="A33:B33"/>
    <mergeCell ref="A1:K1"/>
    <mergeCell ref="A3:K3"/>
    <mergeCell ref="A5:K5"/>
    <mergeCell ref="A7:K7"/>
    <mergeCell ref="A9:G9"/>
    <mergeCell ref="H9:K9"/>
    <mergeCell ref="A30:H30"/>
    <mergeCell ref="A31:K31"/>
    <mergeCell ref="B11:B16"/>
    <mergeCell ref="E11:E16"/>
    <mergeCell ref="I11:I16"/>
    <mergeCell ref="B17:B29"/>
    <mergeCell ref="E17:E29"/>
    <mergeCell ref="I17:I29"/>
  </mergeCells>
  <printOptions horizontalCentered="1"/>
  <pageMargins left="0.23622047244094491" right="0.23622047244094491" top="0" bottom="0" header="0.31496062992125984" footer="0.31496062992125984"/>
  <pageSetup paperSize="9" orientation="portrait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048576"/>
  <sheetViews>
    <sheetView topLeftCell="A10" zoomScaleNormal="100" workbookViewId="0">
      <selection activeCell="A43" sqref="A43:A44"/>
    </sheetView>
  </sheetViews>
  <sheetFormatPr defaultRowHeight="15" x14ac:dyDescent="0.25"/>
  <cols>
    <col min="1" max="1" width="15.7109375" style="3" customWidth="1"/>
    <col min="2" max="7" width="14.7109375" style="3" customWidth="1"/>
    <col min="9" max="9" width="12.5703125" customWidth="1"/>
    <col min="10" max="10" width="13" customWidth="1"/>
    <col min="11" max="11" width="11.7109375" customWidth="1"/>
    <col min="12" max="12" width="12.28515625" customWidth="1"/>
    <col min="13" max="13" width="15.42578125" customWidth="1"/>
    <col min="14" max="14" width="16.140625" customWidth="1"/>
  </cols>
  <sheetData>
    <row r="1" spans="1:14" ht="60" customHeight="1" x14ac:dyDescent="0.25">
      <c r="A1" s="322" t="s">
        <v>240</v>
      </c>
      <c r="B1" s="322"/>
      <c r="C1" s="322"/>
      <c r="D1" s="322"/>
      <c r="E1" s="322"/>
      <c r="F1" s="322"/>
      <c r="G1" s="322"/>
    </row>
    <row r="2" spans="1:14" ht="2.1" customHeight="1" x14ac:dyDescent="0.25">
      <c r="A2" s="1"/>
      <c r="B2" s="1"/>
      <c r="C2" s="1"/>
      <c r="D2" s="1"/>
      <c r="E2" s="1"/>
      <c r="F2" s="1"/>
      <c r="G2" s="1"/>
    </row>
    <row r="3" spans="1:14" ht="95.1" customHeight="1" x14ac:dyDescent="0.25">
      <c r="A3" s="324" t="s">
        <v>241</v>
      </c>
      <c r="B3" s="325"/>
      <c r="C3" s="325"/>
      <c r="D3" s="325"/>
      <c r="E3" s="325"/>
      <c r="F3" s="325"/>
      <c r="G3" s="325"/>
    </row>
    <row r="4" spans="1:14" ht="2.1" customHeight="1" x14ac:dyDescent="0.25">
      <c r="A4" s="1"/>
      <c r="B4" s="2"/>
      <c r="C4" s="2"/>
      <c r="D4" s="2"/>
      <c r="E4" s="191"/>
      <c r="F4" s="2"/>
      <c r="G4" s="2"/>
    </row>
    <row r="5" spans="1:14" ht="15" customHeight="1" x14ac:dyDescent="0.25">
      <c r="A5" s="326" t="s">
        <v>39</v>
      </c>
      <c r="B5" s="326"/>
      <c r="C5" s="326"/>
      <c r="D5" s="326"/>
      <c r="E5" s="326"/>
      <c r="F5" s="326"/>
      <c r="G5" s="326"/>
    </row>
    <row r="6" spans="1:14" ht="2.1" customHeight="1" x14ac:dyDescent="0.25">
      <c r="A6" s="173"/>
      <c r="B6" s="35"/>
      <c r="C6" s="35"/>
      <c r="D6" s="225"/>
      <c r="E6" s="225"/>
      <c r="F6" s="225"/>
      <c r="G6" s="225"/>
    </row>
    <row r="7" spans="1:14" ht="30" customHeight="1" x14ac:dyDescent="0.25">
      <c r="A7" s="327" t="s">
        <v>242</v>
      </c>
      <c r="B7" s="328"/>
      <c r="C7" s="328"/>
      <c r="D7" s="328"/>
      <c r="E7" s="328"/>
      <c r="F7" s="328"/>
      <c r="G7" s="328"/>
    </row>
    <row r="8" spans="1:14" ht="2.1" customHeight="1" x14ac:dyDescent="0.25">
      <c r="B8" s="4"/>
      <c r="C8" s="4"/>
      <c r="D8" s="5"/>
      <c r="E8" s="5"/>
      <c r="F8" s="5"/>
      <c r="G8" s="5"/>
    </row>
    <row r="9" spans="1:14" ht="15" customHeight="1" x14ac:dyDescent="0.25">
      <c r="A9" s="317" t="s">
        <v>357</v>
      </c>
      <c r="B9" s="318"/>
      <c r="C9" s="318"/>
      <c r="D9" s="318"/>
      <c r="E9" s="318"/>
      <c r="F9" s="318"/>
      <c r="G9" s="319"/>
    </row>
    <row r="10" spans="1:14" ht="15" customHeight="1" x14ac:dyDescent="0.25">
      <c r="A10" s="320" t="s">
        <v>50</v>
      </c>
      <c r="B10" s="315" t="s">
        <v>350</v>
      </c>
      <c r="C10" s="316"/>
      <c r="D10" s="315" t="s">
        <v>351</v>
      </c>
      <c r="E10" s="316"/>
      <c r="F10" s="315" t="s">
        <v>352</v>
      </c>
      <c r="G10" s="316"/>
    </row>
    <row r="11" spans="1:14" ht="15" customHeight="1" x14ac:dyDescent="0.25">
      <c r="A11" s="321"/>
      <c r="B11" s="228" t="s">
        <v>3</v>
      </c>
      <c r="C11" s="228" t="s">
        <v>4</v>
      </c>
      <c r="D11" s="228" t="s">
        <v>3</v>
      </c>
      <c r="E11" s="228" t="s">
        <v>4</v>
      </c>
      <c r="F11" s="228" t="s">
        <v>3</v>
      </c>
      <c r="G11" s="228" t="s">
        <v>4</v>
      </c>
    </row>
    <row r="12" spans="1:14" x14ac:dyDescent="0.25">
      <c r="A12" s="6" t="s">
        <v>5</v>
      </c>
      <c r="B12" s="285">
        <v>1961.6422171499999</v>
      </c>
      <c r="C12" s="207"/>
      <c r="D12" s="285">
        <v>2255.6163514499999</v>
      </c>
      <c r="E12" s="207"/>
      <c r="F12" s="285">
        <v>2451.5991076500004</v>
      </c>
      <c r="G12" s="208"/>
      <c r="M12" s="282"/>
      <c r="N12" s="282"/>
    </row>
    <row r="13" spans="1:14" x14ac:dyDescent="0.25">
      <c r="A13" s="6" t="s">
        <v>6</v>
      </c>
      <c r="B13" s="285">
        <v>2179.4008351500001</v>
      </c>
      <c r="C13" s="207"/>
      <c r="D13" s="285">
        <v>2506.0387621499999</v>
      </c>
      <c r="E13" s="207"/>
      <c r="F13" s="285">
        <v>2723.7973801499998</v>
      </c>
      <c r="G13" s="208"/>
      <c r="M13" s="282"/>
      <c r="N13" s="282"/>
    </row>
    <row r="14" spans="1:14" x14ac:dyDescent="0.25">
      <c r="A14" s="6" t="s">
        <v>7</v>
      </c>
      <c r="B14" s="285">
        <v>2573.1810026999997</v>
      </c>
      <c r="C14" s="207"/>
      <c r="D14" s="285">
        <v>2959.70254965</v>
      </c>
      <c r="E14" s="207"/>
      <c r="F14" s="285">
        <v>3217.3835809500001</v>
      </c>
      <c r="G14" s="208"/>
      <c r="M14" s="282"/>
      <c r="N14" s="282"/>
    </row>
    <row r="15" spans="1:14" x14ac:dyDescent="0.25">
      <c r="A15" s="6" t="s">
        <v>8</v>
      </c>
      <c r="B15" s="285">
        <v>3014.1422041500005</v>
      </c>
      <c r="C15" s="207"/>
      <c r="D15" s="285">
        <v>3465.9913365000002</v>
      </c>
      <c r="E15" s="207"/>
      <c r="F15" s="285">
        <v>3767.2240914000008</v>
      </c>
      <c r="G15" s="208"/>
      <c r="M15" s="282"/>
      <c r="N15" s="282"/>
    </row>
    <row r="16" spans="1:14" x14ac:dyDescent="0.25">
      <c r="A16" s="6" t="s">
        <v>9</v>
      </c>
      <c r="B16" s="285">
        <v>3910.4003827349998</v>
      </c>
      <c r="C16" s="207"/>
      <c r="D16" s="285">
        <v>4497.2598582450019</v>
      </c>
      <c r="E16" s="207"/>
      <c r="F16" s="285">
        <v>6666.1356935249987</v>
      </c>
      <c r="G16" s="208"/>
      <c r="M16" s="282"/>
      <c r="N16" s="282"/>
    </row>
    <row r="17" spans="1:14" x14ac:dyDescent="0.25">
      <c r="A17" s="6" t="s">
        <v>10</v>
      </c>
      <c r="B17" s="285">
        <v>4553.5141678949985</v>
      </c>
      <c r="C17" s="285">
        <v>16416.256143899998</v>
      </c>
      <c r="D17" s="285">
        <v>5235.9152370524998</v>
      </c>
      <c r="E17" s="285">
        <v>17036.620752224997</v>
      </c>
      <c r="F17" s="285">
        <v>7425.5688737999999</v>
      </c>
      <c r="G17" s="285">
        <v>17452.094297249998</v>
      </c>
      <c r="M17" s="282"/>
      <c r="N17" s="282"/>
    </row>
    <row r="18" spans="1:14" x14ac:dyDescent="0.25">
      <c r="A18" s="6" t="s">
        <v>11</v>
      </c>
      <c r="B18" s="285">
        <v>5534.3352764700003</v>
      </c>
      <c r="C18" s="285">
        <v>18095.307063600001</v>
      </c>
      <c r="D18" s="285">
        <v>6364.7214731100003</v>
      </c>
      <c r="E18" s="285">
        <v>18850.203605999999</v>
      </c>
      <c r="F18" s="285">
        <v>7983.5753324250009</v>
      </c>
      <c r="G18" s="285">
        <v>19354.182831749997</v>
      </c>
      <c r="M18" s="282"/>
      <c r="N18" s="282"/>
    </row>
    <row r="19" spans="1:14" x14ac:dyDescent="0.25">
      <c r="A19" s="6" t="s">
        <v>12</v>
      </c>
      <c r="B19" s="285">
        <v>6516.4266436500011</v>
      </c>
      <c r="C19" s="285">
        <v>19250.58251955</v>
      </c>
      <c r="D19" s="285">
        <v>7493.8906401975</v>
      </c>
      <c r="E19" s="285">
        <v>20139.186152775001</v>
      </c>
      <c r="F19" s="285">
        <v>9050.5925606249984</v>
      </c>
      <c r="G19" s="285">
        <v>36862.305656249999</v>
      </c>
      <c r="M19" s="282"/>
      <c r="N19" s="282"/>
    </row>
    <row r="20" spans="1:14" x14ac:dyDescent="0.25">
      <c r="A20" s="6" t="s">
        <v>13</v>
      </c>
      <c r="B20" s="285">
        <v>7527.5524932299995</v>
      </c>
      <c r="C20" s="285">
        <v>20432.252959499998</v>
      </c>
      <c r="D20" s="285">
        <v>8655.5421344700007</v>
      </c>
      <c r="E20" s="285">
        <v>21457.6980879</v>
      </c>
      <c r="F20" s="285">
        <v>10082.224013399999</v>
      </c>
      <c r="G20" s="285">
        <v>38871.788781899988</v>
      </c>
      <c r="M20" s="282"/>
      <c r="N20" s="282"/>
    </row>
    <row r="21" spans="1:14" x14ac:dyDescent="0.25">
      <c r="A21" s="6" t="s">
        <v>14</v>
      </c>
      <c r="B21" s="285">
        <v>8719.41799575</v>
      </c>
      <c r="C21" s="285">
        <v>22303.162419149998</v>
      </c>
      <c r="D21" s="285">
        <v>10027.3306951125</v>
      </c>
      <c r="E21" s="285">
        <v>23492.173964024994</v>
      </c>
      <c r="F21" s="285">
        <v>10899.272494687501</v>
      </c>
      <c r="G21" s="285">
        <v>42805.301272500001</v>
      </c>
      <c r="M21" s="282"/>
      <c r="N21" s="282"/>
    </row>
    <row r="22" spans="1:14" x14ac:dyDescent="0.25">
      <c r="A22" s="6" t="s">
        <v>15</v>
      </c>
      <c r="B22" s="285">
        <v>9973.3447043999986</v>
      </c>
      <c r="C22" s="285">
        <v>23180.630668500005</v>
      </c>
      <c r="D22" s="285">
        <v>11470.435203149997</v>
      </c>
      <c r="E22" s="285">
        <v>24541.622030999999</v>
      </c>
      <c r="F22" s="285">
        <v>12466.6808805</v>
      </c>
      <c r="G22" s="285">
        <v>43370.318898749989</v>
      </c>
      <c r="M22" s="282"/>
      <c r="N22" s="282"/>
    </row>
    <row r="23" spans="1:14" x14ac:dyDescent="0.25">
      <c r="A23" s="6" t="s">
        <v>16</v>
      </c>
      <c r="B23" s="285">
        <v>16436.420486639996</v>
      </c>
      <c r="C23" s="285">
        <v>42761.794363881352</v>
      </c>
      <c r="D23" s="285">
        <v>18901.448042399999</v>
      </c>
      <c r="E23" s="285">
        <v>44778.643293152549</v>
      </c>
      <c r="F23" s="285">
        <v>25681.907010375002</v>
      </c>
      <c r="G23" s="285">
        <v>50055.328667999995</v>
      </c>
      <c r="M23" s="282"/>
      <c r="N23" s="282"/>
    </row>
    <row r="24" spans="1:14" x14ac:dyDescent="0.25">
      <c r="A24" s="6" t="s">
        <v>17</v>
      </c>
      <c r="B24" s="285">
        <v>19274.976658476</v>
      </c>
      <c r="C24" s="285">
        <v>45703.381118898309</v>
      </c>
      <c r="D24" s="285">
        <v>22166.448174485999</v>
      </c>
      <c r="E24" s="285">
        <v>48069.124762525425</v>
      </c>
      <c r="F24" s="285">
        <v>30118.557386610002</v>
      </c>
      <c r="G24" s="285">
        <v>53969.902757579999</v>
      </c>
      <c r="M24" s="282"/>
      <c r="N24" s="282"/>
    </row>
    <row r="25" spans="1:14" x14ac:dyDescent="0.25">
      <c r="A25" s="6" t="s">
        <v>18</v>
      </c>
      <c r="B25" s="285">
        <v>24428.058936781505</v>
      </c>
      <c r="C25" s="285">
        <v>48320.124097487293</v>
      </c>
      <c r="D25" s="285">
        <v>28091.339581189506</v>
      </c>
      <c r="E25" s="285">
        <v>51317.363694533902</v>
      </c>
      <c r="F25" s="285">
        <v>41639.440002930009</v>
      </c>
      <c r="G25" s="285">
        <v>58047.999271995002</v>
      </c>
      <c r="M25" s="282"/>
      <c r="N25" s="282"/>
    </row>
    <row r="26" spans="1:14" x14ac:dyDescent="0.25">
      <c r="A26" s="6" t="s">
        <v>19</v>
      </c>
      <c r="B26" s="285">
        <v>20904.827327999996</v>
      </c>
      <c r="C26" s="285">
        <v>49216.762884533899</v>
      </c>
      <c r="D26" s="285">
        <v>24039.644099624998</v>
      </c>
      <c r="E26" s="285">
        <v>51924.124447404662</v>
      </c>
      <c r="F26" s="285">
        <v>31357.240991999999</v>
      </c>
      <c r="G26" s="285">
        <v>55992.962803124989</v>
      </c>
      <c r="M26" s="282"/>
      <c r="N26" s="282"/>
    </row>
    <row r="27" spans="1:14" x14ac:dyDescent="0.25">
      <c r="A27" s="6" t="s">
        <v>20</v>
      </c>
      <c r="B27" s="285">
        <v>33164.6375214</v>
      </c>
      <c r="C27" s="285">
        <v>58987.887091576275</v>
      </c>
      <c r="D27" s="285">
        <v>38140.421942700006</v>
      </c>
      <c r="E27" s="285">
        <v>63285.161979610173</v>
      </c>
      <c r="F27" s="7"/>
      <c r="G27" s="285">
        <v>103888.40000000001</v>
      </c>
      <c r="M27" s="282"/>
      <c r="N27" s="282"/>
    </row>
    <row r="28" spans="1:14" x14ac:dyDescent="0.25">
      <c r="A28" s="6" t="s">
        <v>21</v>
      </c>
      <c r="B28" s="285">
        <v>39875.863450500001</v>
      </c>
      <c r="C28" s="285">
        <v>66488.786705084742</v>
      </c>
      <c r="D28" s="285">
        <v>45857.12462100001</v>
      </c>
      <c r="E28" s="285">
        <v>71654.420744491523</v>
      </c>
      <c r="F28" s="7"/>
      <c r="G28" s="285">
        <v>87666.169259999981</v>
      </c>
      <c r="M28" s="282"/>
      <c r="N28" s="282"/>
    </row>
    <row r="29" spans="1:14" x14ac:dyDescent="0.25">
      <c r="A29" s="6" t="s">
        <v>22</v>
      </c>
      <c r="B29" s="285">
        <v>67856.99376456</v>
      </c>
      <c r="C29" s="285">
        <v>101348.46825960001</v>
      </c>
      <c r="D29" s="285">
        <v>78036.167701800019</v>
      </c>
      <c r="E29" s="285">
        <v>110602.26274800001</v>
      </c>
      <c r="F29" s="7"/>
      <c r="G29" s="285">
        <v>174111.6421956</v>
      </c>
      <c r="M29" s="282"/>
      <c r="N29" s="282"/>
    </row>
    <row r="30" spans="1:14" x14ac:dyDescent="0.25">
      <c r="A30" s="6" t="s">
        <v>23</v>
      </c>
      <c r="B30" s="7">
        <v>67781.630347199985</v>
      </c>
      <c r="C30" s="285">
        <v>109236.4944672</v>
      </c>
      <c r="D30" s="7">
        <v>77948.978184000007</v>
      </c>
      <c r="E30" s="285">
        <v>119403.84230400001</v>
      </c>
      <c r="F30" s="7"/>
      <c r="G30" s="285">
        <v>188571.33085439997</v>
      </c>
      <c r="M30" s="282"/>
      <c r="N30" s="282"/>
    </row>
    <row r="31" spans="1:14" x14ac:dyDescent="0.25">
      <c r="A31" s="6" t="s">
        <v>24</v>
      </c>
      <c r="B31" s="7"/>
      <c r="C31" s="285">
        <v>199223.68652220001</v>
      </c>
      <c r="D31" s="7"/>
      <c r="E31" s="285">
        <v>236544.76863599999</v>
      </c>
      <c r="F31" s="7"/>
      <c r="G31" s="285">
        <v>342560.66274900007</v>
      </c>
      <c r="M31" s="282"/>
      <c r="N31" s="282"/>
    </row>
    <row r="32" spans="1:14" x14ac:dyDescent="0.25">
      <c r="A32" s="6" t="s">
        <v>25</v>
      </c>
      <c r="B32" s="7"/>
      <c r="C32" s="285">
        <v>210465.97199999998</v>
      </c>
      <c r="D32" s="7"/>
      <c r="E32" s="285">
        <v>249457.24799999999</v>
      </c>
      <c r="F32" s="7"/>
      <c r="G32" s="285">
        <v>354318.50400000002</v>
      </c>
      <c r="M32" s="282"/>
      <c r="N32" s="282"/>
    </row>
    <row r="33" spans="1:14" x14ac:dyDescent="0.25">
      <c r="A33" s="6" t="s">
        <v>26</v>
      </c>
      <c r="B33" s="7"/>
      <c r="C33" s="285">
        <v>342847.3820838001</v>
      </c>
      <c r="D33" s="7"/>
      <c r="E33" s="285">
        <v>425595.89696939994</v>
      </c>
      <c r="F33" s="7"/>
      <c r="G33" s="285">
        <v>453707.78400060005</v>
      </c>
      <c r="M33" s="282"/>
      <c r="N33" s="282"/>
    </row>
    <row r="34" spans="1:14" x14ac:dyDescent="0.25">
      <c r="A34" s="6" t="s">
        <v>27</v>
      </c>
      <c r="B34" s="7"/>
      <c r="C34" s="207" t="s">
        <v>29</v>
      </c>
      <c r="D34" s="7"/>
      <c r="E34" s="207" t="s">
        <v>29</v>
      </c>
      <c r="F34" s="7"/>
      <c r="G34" s="207" t="s">
        <v>29</v>
      </c>
    </row>
    <row r="35" spans="1:14" x14ac:dyDescent="0.25">
      <c r="A35" s="6" t="s">
        <v>28</v>
      </c>
      <c r="B35" s="7"/>
      <c r="C35" s="207" t="s">
        <v>29</v>
      </c>
      <c r="D35" s="7"/>
      <c r="E35" s="207" t="s">
        <v>29</v>
      </c>
      <c r="F35" s="7"/>
      <c r="G35" s="207" t="s">
        <v>29</v>
      </c>
    </row>
    <row r="36" spans="1:14" x14ac:dyDescent="0.25">
      <c r="A36" s="6" t="s">
        <v>30</v>
      </c>
      <c r="B36" s="7"/>
      <c r="C36" s="207" t="s">
        <v>29</v>
      </c>
      <c r="D36" s="7"/>
      <c r="E36" s="207" t="s">
        <v>29</v>
      </c>
      <c r="F36" s="7"/>
      <c r="G36" s="207" t="s">
        <v>29</v>
      </c>
    </row>
    <row r="37" spans="1:14" x14ac:dyDescent="0.25">
      <c r="A37" s="6" t="s">
        <v>31</v>
      </c>
      <c r="B37" s="7"/>
      <c r="C37" s="207" t="s">
        <v>29</v>
      </c>
      <c r="D37" s="7"/>
      <c r="E37" s="207" t="s">
        <v>29</v>
      </c>
      <c r="F37" s="7"/>
      <c r="G37" s="207" t="s">
        <v>29</v>
      </c>
    </row>
    <row r="38" spans="1:14" x14ac:dyDescent="0.25">
      <c r="A38" s="6" t="s">
        <v>32</v>
      </c>
      <c r="B38" s="7"/>
      <c r="C38" s="207" t="s">
        <v>29</v>
      </c>
      <c r="D38" s="7"/>
      <c r="E38" s="207" t="s">
        <v>29</v>
      </c>
      <c r="F38" s="7"/>
      <c r="G38" s="207" t="s">
        <v>29</v>
      </c>
    </row>
    <row r="39" spans="1:14" x14ac:dyDescent="0.25">
      <c r="A39" s="6" t="s">
        <v>33</v>
      </c>
      <c r="B39" s="7"/>
      <c r="C39" s="207" t="s">
        <v>29</v>
      </c>
      <c r="D39" s="7"/>
      <c r="E39" s="207" t="s">
        <v>29</v>
      </c>
      <c r="F39" s="7"/>
      <c r="G39" s="207"/>
    </row>
    <row r="40" spans="1:14" x14ac:dyDescent="0.25">
      <c r="A40" s="6" t="s">
        <v>34</v>
      </c>
      <c r="B40" s="7"/>
      <c r="C40" s="207" t="s">
        <v>29</v>
      </c>
      <c r="D40" s="7"/>
      <c r="E40" s="207" t="s">
        <v>29</v>
      </c>
      <c r="F40" s="7"/>
      <c r="G40" s="207"/>
      <c r="H40" s="9"/>
    </row>
    <row r="41" spans="1:14" ht="15" customHeight="1" x14ac:dyDescent="0.25">
      <c r="A41" s="323" t="s">
        <v>35</v>
      </c>
      <c r="B41" s="323"/>
      <c r="C41" s="323"/>
      <c r="D41" s="323"/>
      <c r="E41" s="323"/>
      <c r="F41" s="323"/>
      <c r="G41" s="323"/>
    </row>
    <row r="42" spans="1:14" ht="15" customHeight="1" x14ac:dyDescent="0.25">
      <c r="A42" s="220"/>
    </row>
    <row r="43" spans="1:14" x14ac:dyDescent="0.25">
      <c r="A43" s="257" t="s">
        <v>358</v>
      </c>
      <c r="B43" s="284"/>
    </row>
    <row r="44" spans="1:14" x14ac:dyDescent="0.25">
      <c r="A44" s="286" t="s">
        <v>359</v>
      </c>
      <c r="B44" s="284"/>
    </row>
    <row r="1048576" spans="2:7" x14ac:dyDescent="0.25">
      <c r="B1048576" s="256">
        <v>273019.29038999998</v>
      </c>
      <c r="C1048576" s="256">
        <v>990681.54887199996</v>
      </c>
      <c r="D1048576" s="256">
        <v>313971.5671092</v>
      </c>
      <c r="E1048576" s="256">
        <v>1114255.1560806865</v>
      </c>
      <c r="F1048576" s="256">
        <v>162475.25644350002</v>
      </c>
      <c r="G1048576" s="256">
        <v>1458149.6217149999</v>
      </c>
    </row>
  </sheetData>
  <mergeCells count="10">
    <mergeCell ref="F10:G10"/>
    <mergeCell ref="A9:G9"/>
    <mergeCell ref="A10:A11"/>
    <mergeCell ref="A1:G1"/>
    <mergeCell ref="A41:G41"/>
    <mergeCell ref="A3:G3"/>
    <mergeCell ref="A5:G5"/>
    <mergeCell ref="A7:G7"/>
    <mergeCell ref="B10:C10"/>
    <mergeCell ref="D10:E10"/>
  </mergeCells>
  <printOptions horizontalCentered="1"/>
  <pageMargins left="0.23622047244094491" right="0.23622047244094491" top="0" bottom="0" header="0.31496062992125984" footer="0.23622047244094491"/>
  <pageSetup paperSize="9" scale="93" orientation="portrait" r:id="rId1"/>
  <headerFooter differentFirst="1">
    <oddFooter>&amp;C&amp;F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32"/>
  <sheetViews>
    <sheetView topLeftCell="A4" zoomScaleNormal="100" workbookViewId="0">
      <selection activeCell="V25" sqref="V25"/>
    </sheetView>
  </sheetViews>
  <sheetFormatPr defaultRowHeight="15" x14ac:dyDescent="0.25"/>
  <cols>
    <col min="1" max="1" width="13.7109375" customWidth="1"/>
    <col min="2" max="2" width="11.7109375" customWidth="1"/>
    <col min="3" max="3" width="11.7109375" hidden="1" customWidth="1"/>
    <col min="4" max="5" width="11.7109375" customWidth="1"/>
    <col min="6" max="6" width="11.7109375" hidden="1" customWidth="1"/>
    <col min="7" max="7" width="11.7109375" customWidth="1"/>
    <col min="8" max="8" width="13.7109375" customWidth="1"/>
    <col min="9" max="9" width="11.7109375" customWidth="1"/>
    <col min="10" max="10" width="11.7109375" hidden="1" customWidth="1"/>
    <col min="11" max="11" width="11.7109375" customWidth="1"/>
    <col min="13" max="13" width="13" customWidth="1"/>
  </cols>
  <sheetData>
    <row r="1" spans="1:13" ht="60" customHeight="1" x14ac:dyDescent="0.25">
      <c r="A1" s="329" t="s">
        <v>268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</row>
    <row r="2" spans="1:13" ht="2.1" customHeight="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3" ht="95.1" customHeight="1" x14ac:dyDescent="0.25">
      <c r="A3" s="438" t="s">
        <v>324</v>
      </c>
      <c r="B3" s="438"/>
      <c r="C3" s="438"/>
      <c r="D3" s="438"/>
      <c r="E3" s="438"/>
      <c r="F3" s="438"/>
      <c r="G3" s="438"/>
      <c r="H3" s="438"/>
      <c r="I3" s="438"/>
      <c r="J3" s="438"/>
      <c r="K3" s="438"/>
    </row>
    <row r="4" spans="1:13" ht="2.1" customHeight="1" x14ac:dyDescent="0.25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</row>
    <row r="5" spans="1:13" ht="15" customHeight="1" x14ac:dyDescent="0.25">
      <c r="A5" s="375" t="s">
        <v>39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</row>
    <row r="6" spans="1:13" ht="2.1" customHeight="1" x14ac:dyDescent="0.25">
      <c r="A6" s="217"/>
      <c r="B6" s="218"/>
      <c r="C6" s="260"/>
      <c r="D6" s="235"/>
      <c r="E6" s="218"/>
      <c r="F6" s="260"/>
      <c r="G6" s="235"/>
      <c r="H6" s="218"/>
      <c r="I6" s="218"/>
      <c r="J6" s="260"/>
      <c r="K6" s="235"/>
    </row>
    <row r="7" spans="1:13" ht="30" customHeight="1" x14ac:dyDescent="0.25">
      <c r="A7" s="377" t="s">
        <v>314</v>
      </c>
      <c r="B7" s="377"/>
      <c r="C7" s="377"/>
      <c r="D7" s="377"/>
      <c r="E7" s="377"/>
      <c r="F7" s="377"/>
      <c r="G7" s="377"/>
      <c r="H7" s="377"/>
      <c r="I7" s="377"/>
      <c r="J7" s="377"/>
      <c r="K7" s="377"/>
    </row>
    <row r="8" spans="1:13" ht="2.1" customHeight="1" x14ac:dyDescent="0.25">
      <c r="A8" s="55"/>
      <c r="B8" s="56"/>
      <c r="C8" s="56"/>
      <c r="D8" s="56"/>
      <c r="E8" s="56"/>
      <c r="F8" s="56"/>
      <c r="G8" s="56"/>
      <c r="H8" s="218"/>
      <c r="I8" s="218"/>
      <c r="J8" s="260"/>
      <c r="K8" s="235"/>
    </row>
    <row r="9" spans="1:13" ht="36" customHeight="1" x14ac:dyDescent="0.25">
      <c r="A9" s="337" t="s">
        <v>312</v>
      </c>
      <c r="B9" s="337"/>
      <c r="C9" s="337"/>
      <c r="D9" s="337"/>
      <c r="E9" s="337"/>
      <c r="F9" s="337"/>
      <c r="G9" s="337"/>
      <c r="H9" s="337" t="s">
        <v>313</v>
      </c>
      <c r="I9" s="430"/>
      <c r="J9" s="430"/>
      <c r="K9" s="430"/>
    </row>
    <row r="10" spans="1:13" ht="35.25" customHeight="1" x14ac:dyDescent="0.25">
      <c r="A10" s="219" t="s">
        <v>50</v>
      </c>
      <c r="B10" s="219" t="s">
        <v>92</v>
      </c>
      <c r="C10" s="264"/>
      <c r="D10" s="230" t="s">
        <v>200</v>
      </c>
      <c r="E10" s="219" t="s">
        <v>92</v>
      </c>
      <c r="F10" s="264" t="s">
        <v>2</v>
      </c>
      <c r="G10" s="230" t="s">
        <v>200</v>
      </c>
      <c r="H10" s="219" t="s">
        <v>93</v>
      </c>
      <c r="I10" s="219" t="s">
        <v>92</v>
      </c>
      <c r="J10" s="264" t="s">
        <v>2</v>
      </c>
      <c r="K10" s="230" t="s">
        <v>200</v>
      </c>
    </row>
    <row r="11" spans="1:13" x14ac:dyDescent="0.25">
      <c r="A11" s="32" t="s">
        <v>40</v>
      </c>
      <c r="B11" s="439"/>
      <c r="C11" s="33">
        <v>1928.3333333333335</v>
      </c>
      <c r="D11" s="33">
        <v>2661.1</v>
      </c>
      <c r="E11" s="359"/>
      <c r="F11" s="259"/>
      <c r="G11" s="87"/>
      <c r="H11" s="32" t="s">
        <v>40</v>
      </c>
      <c r="I11" s="439"/>
      <c r="J11" s="39">
        <v>1492.5</v>
      </c>
      <c r="K11" s="39">
        <v>2059.6499999999996</v>
      </c>
      <c r="M11" s="223"/>
    </row>
    <row r="12" spans="1:13" x14ac:dyDescent="0.25">
      <c r="A12" s="32" t="s">
        <v>41</v>
      </c>
      <c r="B12" s="439"/>
      <c r="C12" s="33">
        <v>2339.166666666667</v>
      </c>
      <c r="D12" s="33">
        <v>3228.05</v>
      </c>
      <c r="E12" s="359"/>
      <c r="F12" s="259"/>
      <c r="G12" s="87"/>
      <c r="H12" s="32" t="s">
        <v>41</v>
      </c>
      <c r="I12" s="439"/>
      <c r="J12" s="39">
        <v>1504.1666666666667</v>
      </c>
      <c r="K12" s="39">
        <v>2075.7499999999995</v>
      </c>
      <c r="M12" s="223"/>
    </row>
    <row r="13" spans="1:13" x14ac:dyDescent="0.25">
      <c r="A13" s="32" t="s">
        <v>42</v>
      </c>
      <c r="B13" s="439"/>
      <c r="C13" s="33">
        <v>2480.8333333333335</v>
      </c>
      <c r="D13" s="33">
        <v>3423.55</v>
      </c>
      <c r="E13" s="359"/>
      <c r="F13" s="259"/>
      <c r="G13" s="87"/>
      <c r="H13" s="32" t="s">
        <v>42</v>
      </c>
      <c r="I13" s="439"/>
      <c r="J13" s="39">
        <v>1573.3333333333335</v>
      </c>
      <c r="K13" s="39">
        <v>2171.1999999999998</v>
      </c>
      <c r="M13" s="223"/>
    </row>
    <row r="14" spans="1:13" x14ac:dyDescent="0.25">
      <c r="A14" s="32" t="s">
        <v>43</v>
      </c>
      <c r="B14" s="439"/>
      <c r="C14" s="33">
        <v>3064.166666666667</v>
      </c>
      <c r="D14" s="33">
        <v>4228.55</v>
      </c>
      <c r="E14" s="359"/>
      <c r="F14" s="259"/>
      <c r="G14" s="87"/>
      <c r="H14" s="32" t="s">
        <v>43</v>
      </c>
      <c r="I14" s="439"/>
      <c r="J14" s="39">
        <v>2148.3333333333335</v>
      </c>
      <c r="K14" s="39">
        <v>2964.7000000000003</v>
      </c>
      <c r="M14" s="223"/>
    </row>
    <row r="15" spans="1:13" x14ac:dyDescent="0.25">
      <c r="A15" s="32" t="s">
        <v>44</v>
      </c>
      <c r="B15" s="439"/>
      <c r="C15" s="33">
        <v>3383.3333333333335</v>
      </c>
      <c r="D15" s="33">
        <v>4668.9999999999991</v>
      </c>
      <c r="E15" s="359"/>
      <c r="F15" s="259"/>
      <c r="G15" s="87"/>
      <c r="H15" s="32" t="s">
        <v>44</v>
      </c>
      <c r="I15" s="439"/>
      <c r="J15" s="39">
        <v>2341.666666666667</v>
      </c>
      <c r="K15" s="39">
        <v>3231.5000000000005</v>
      </c>
      <c r="M15" s="223"/>
    </row>
    <row r="16" spans="1:13" x14ac:dyDescent="0.25">
      <c r="A16" s="32" t="s">
        <v>12</v>
      </c>
      <c r="B16" s="440">
        <v>25</v>
      </c>
      <c r="C16" s="33">
        <v>4558.3333333333339</v>
      </c>
      <c r="D16" s="33">
        <v>6290.5000000000009</v>
      </c>
      <c r="E16" s="351">
        <v>16</v>
      </c>
      <c r="F16" s="33">
        <v>4103.3333333333339</v>
      </c>
      <c r="G16" s="39">
        <v>5662.6</v>
      </c>
      <c r="H16" s="32" t="s">
        <v>12</v>
      </c>
      <c r="I16" s="440">
        <v>25</v>
      </c>
      <c r="J16" s="39">
        <v>3215.8333333333335</v>
      </c>
      <c r="K16" s="39">
        <v>4437.8499999999995</v>
      </c>
      <c r="M16" s="223"/>
    </row>
    <row r="17" spans="1:13" x14ac:dyDescent="0.25">
      <c r="A17" s="32" t="s">
        <v>45</v>
      </c>
      <c r="B17" s="441"/>
      <c r="C17" s="33">
        <v>5678.3333333333339</v>
      </c>
      <c r="D17" s="33">
        <v>7836.1</v>
      </c>
      <c r="E17" s="366"/>
      <c r="F17" s="33">
        <v>5456.666666666667</v>
      </c>
      <c r="G17" s="39">
        <v>7530.2</v>
      </c>
      <c r="H17" s="32" t="s">
        <v>45</v>
      </c>
      <c r="I17" s="441"/>
      <c r="J17" s="39">
        <v>4212.5</v>
      </c>
      <c r="K17" s="39">
        <v>5813.25</v>
      </c>
      <c r="M17" s="223"/>
    </row>
    <row r="18" spans="1:13" x14ac:dyDescent="0.25">
      <c r="A18" s="32" t="s">
        <v>15</v>
      </c>
      <c r="B18" s="441"/>
      <c r="C18" s="33">
        <v>7475.8333333333339</v>
      </c>
      <c r="D18" s="33">
        <v>10316.65</v>
      </c>
      <c r="E18" s="366"/>
      <c r="F18" s="39">
        <v>6529.166666666667</v>
      </c>
      <c r="G18" s="39">
        <v>9010.2499999999982</v>
      </c>
      <c r="H18" s="32" t="s">
        <v>15</v>
      </c>
      <c r="I18" s="441"/>
      <c r="J18" s="39">
        <v>5174.166666666667</v>
      </c>
      <c r="K18" s="39">
        <v>7140.35</v>
      </c>
      <c r="M18" s="223"/>
    </row>
    <row r="19" spans="1:13" x14ac:dyDescent="0.25">
      <c r="A19" s="32" t="s">
        <v>17</v>
      </c>
      <c r="B19" s="441"/>
      <c r="C19" s="33">
        <v>15985</v>
      </c>
      <c r="D19" s="33">
        <v>22059.3</v>
      </c>
      <c r="E19" s="366"/>
      <c r="F19" s="39">
        <v>14978.333333333334</v>
      </c>
      <c r="G19" s="39">
        <v>20670.099999999999</v>
      </c>
      <c r="H19" s="32" t="s">
        <v>17</v>
      </c>
      <c r="I19" s="441"/>
      <c r="J19" s="39">
        <v>11895.833333333334</v>
      </c>
      <c r="K19" s="39">
        <v>16416.249999999996</v>
      </c>
      <c r="M19" s="223"/>
    </row>
    <row r="20" spans="1:13" x14ac:dyDescent="0.25">
      <c r="A20" s="32" t="s">
        <v>46</v>
      </c>
      <c r="B20" s="441"/>
      <c r="C20" s="33">
        <v>21584.166666666668</v>
      </c>
      <c r="D20" s="33">
        <v>29786.15</v>
      </c>
      <c r="E20" s="366"/>
      <c r="F20" s="39">
        <v>18390</v>
      </c>
      <c r="G20" s="39">
        <v>25378.2</v>
      </c>
      <c r="H20" s="32" t="s">
        <v>46</v>
      </c>
      <c r="I20" s="441"/>
      <c r="J20" s="39">
        <v>13761.666666666668</v>
      </c>
      <c r="K20" s="39">
        <v>18991.099999999999</v>
      </c>
      <c r="M20" s="223"/>
    </row>
    <row r="21" spans="1:13" x14ac:dyDescent="0.25">
      <c r="A21" s="32" t="s">
        <v>21</v>
      </c>
      <c r="B21" s="441"/>
      <c r="C21" s="33">
        <v>39040</v>
      </c>
      <c r="D21" s="33">
        <v>56217.599999999999</v>
      </c>
      <c r="E21" s="366"/>
      <c r="F21" s="39">
        <v>34715</v>
      </c>
      <c r="G21" s="39">
        <v>49989.599999999999</v>
      </c>
      <c r="H21" s="32" t="s">
        <v>21</v>
      </c>
      <c r="I21" s="441"/>
      <c r="J21" s="39">
        <v>28759.166666666668</v>
      </c>
      <c r="K21" s="39">
        <v>41413.199999999997</v>
      </c>
      <c r="M21" s="223"/>
    </row>
    <row r="22" spans="1:13" x14ac:dyDescent="0.25">
      <c r="A22" s="32" t="s">
        <v>23</v>
      </c>
      <c r="B22" s="441"/>
      <c r="C22" s="265" t="s">
        <v>29</v>
      </c>
      <c r="D22" s="33">
        <v>91641.599999999991</v>
      </c>
      <c r="E22" s="366"/>
      <c r="F22" s="265" t="s">
        <v>29</v>
      </c>
      <c r="G22" s="33">
        <v>85210.8</v>
      </c>
      <c r="H22" s="32" t="s">
        <v>23</v>
      </c>
      <c r="I22" s="441"/>
      <c r="J22" s="265" t="s">
        <v>29</v>
      </c>
      <c r="K22" s="39">
        <v>67525.2</v>
      </c>
    </row>
    <row r="23" spans="1:13" x14ac:dyDescent="0.25">
      <c r="A23" s="32" t="s">
        <v>25</v>
      </c>
      <c r="B23" s="441"/>
      <c r="C23" s="265" t="s">
        <v>29</v>
      </c>
      <c r="D23" s="33">
        <v>273843.60000000003</v>
      </c>
      <c r="E23" s="366"/>
      <c r="F23" s="265" t="s">
        <v>29</v>
      </c>
      <c r="G23" s="33">
        <v>248948.4</v>
      </c>
      <c r="H23" s="32" t="s">
        <v>25</v>
      </c>
      <c r="I23" s="441"/>
      <c r="J23" s="265" t="s">
        <v>29</v>
      </c>
      <c r="K23" s="39">
        <v>231727.20000000004</v>
      </c>
    </row>
    <row r="24" spans="1:13" x14ac:dyDescent="0.25">
      <c r="A24" s="32" t="s">
        <v>27</v>
      </c>
      <c r="B24" s="441"/>
      <c r="C24" s="265" t="s">
        <v>29</v>
      </c>
      <c r="D24" s="33">
        <v>439519.2</v>
      </c>
      <c r="E24" s="366"/>
      <c r="F24" s="265" t="s">
        <v>29</v>
      </c>
      <c r="G24" s="33">
        <v>399562.8</v>
      </c>
      <c r="H24" s="32" t="s">
        <v>27</v>
      </c>
      <c r="I24" s="441"/>
      <c r="J24" s="265" t="s">
        <v>29</v>
      </c>
      <c r="K24" s="39">
        <v>371902.8</v>
      </c>
    </row>
    <row r="25" spans="1:13" x14ac:dyDescent="0.25">
      <c r="A25" s="32" t="s">
        <v>47</v>
      </c>
      <c r="B25" s="441"/>
      <c r="C25" s="265" t="s">
        <v>29</v>
      </c>
      <c r="D25" s="33">
        <v>536359.19999999995</v>
      </c>
      <c r="E25" s="366"/>
      <c r="F25" s="265" t="s">
        <v>29</v>
      </c>
      <c r="G25" s="33">
        <v>487599.60000000003</v>
      </c>
      <c r="H25" s="32" t="s">
        <v>47</v>
      </c>
      <c r="I25" s="441"/>
      <c r="J25" s="265" t="s">
        <v>29</v>
      </c>
      <c r="K25" s="39">
        <v>417080.39999999997</v>
      </c>
    </row>
    <row r="26" spans="1:13" x14ac:dyDescent="0.25">
      <c r="A26" s="32" t="s">
        <v>31</v>
      </c>
      <c r="B26" s="441"/>
      <c r="C26" s="265" t="s">
        <v>29</v>
      </c>
      <c r="D26" s="33">
        <v>968551.2</v>
      </c>
      <c r="E26" s="366"/>
      <c r="F26" s="265" t="s">
        <v>29</v>
      </c>
      <c r="G26" s="33">
        <v>880502.4</v>
      </c>
      <c r="H26" s="32" t="s">
        <v>31</v>
      </c>
      <c r="I26" s="441"/>
      <c r="J26" s="265" t="s">
        <v>29</v>
      </c>
      <c r="K26" s="39">
        <v>893194.80000000016</v>
      </c>
    </row>
    <row r="27" spans="1:13" x14ac:dyDescent="0.25">
      <c r="A27" s="32" t="s">
        <v>48</v>
      </c>
      <c r="B27" s="441"/>
      <c r="C27" s="265" t="s">
        <v>29</v>
      </c>
      <c r="D27" s="33">
        <v>2359800</v>
      </c>
      <c r="E27" s="366"/>
      <c r="F27" s="265" t="s">
        <v>29</v>
      </c>
      <c r="G27" s="33">
        <v>2185920</v>
      </c>
      <c r="H27" s="32" t="s">
        <v>48</v>
      </c>
      <c r="I27" s="441"/>
      <c r="J27" s="265" t="s">
        <v>29</v>
      </c>
      <c r="K27" s="39">
        <v>2161080</v>
      </c>
    </row>
    <row r="28" spans="1:13" x14ac:dyDescent="0.25">
      <c r="A28" s="32" t="s">
        <v>49</v>
      </c>
      <c r="B28" s="442"/>
      <c r="C28" s="265" t="s">
        <v>29</v>
      </c>
      <c r="D28" s="33">
        <v>4041744.0000000005</v>
      </c>
      <c r="E28" s="383"/>
      <c r="F28" s="265" t="s">
        <v>29</v>
      </c>
      <c r="G28" s="33">
        <v>3831024</v>
      </c>
      <c r="H28" s="32" t="s">
        <v>49</v>
      </c>
      <c r="I28" s="442"/>
      <c r="J28" s="265" t="s">
        <v>29</v>
      </c>
      <c r="K28" s="39">
        <v>3725622</v>
      </c>
    </row>
    <row r="29" spans="1:13" x14ac:dyDescent="0.25">
      <c r="A29" s="355" t="s">
        <v>346</v>
      </c>
      <c r="B29" s="355"/>
      <c r="C29" s="355"/>
      <c r="D29" s="355"/>
      <c r="E29" s="355"/>
      <c r="F29" s="355"/>
      <c r="G29" s="355"/>
      <c r="H29" s="355"/>
    </row>
    <row r="30" spans="1:13" x14ac:dyDescent="0.25">
      <c r="A30" s="431" t="s">
        <v>38</v>
      </c>
      <c r="B30" s="431"/>
      <c r="C30" s="431"/>
      <c r="D30" s="431"/>
      <c r="E30" s="431"/>
      <c r="F30" s="431"/>
      <c r="G30" s="431"/>
      <c r="H30" s="431"/>
      <c r="I30" s="431"/>
      <c r="J30" s="431"/>
      <c r="K30" s="431"/>
    </row>
    <row r="32" spans="1:13" x14ac:dyDescent="0.25">
      <c r="A32" s="339" t="s">
        <v>347</v>
      </c>
      <c r="B32" s="339"/>
    </row>
  </sheetData>
  <mergeCells count="15">
    <mergeCell ref="A32:B32"/>
    <mergeCell ref="A1:K1"/>
    <mergeCell ref="A3:K3"/>
    <mergeCell ref="A5:K5"/>
    <mergeCell ref="A7:K7"/>
    <mergeCell ref="A9:G9"/>
    <mergeCell ref="H9:K9"/>
    <mergeCell ref="A29:H29"/>
    <mergeCell ref="A30:K30"/>
    <mergeCell ref="B11:B15"/>
    <mergeCell ref="E11:E15"/>
    <mergeCell ref="I11:I15"/>
    <mergeCell ref="B16:B28"/>
    <mergeCell ref="E16:E28"/>
    <mergeCell ref="I16:I28"/>
  </mergeCells>
  <printOptions horizontalCentered="1"/>
  <pageMargins left="0.23622047244094491" right="0.23622047244094491" top="0" bottom="0" header="0.31496062992125984" footer="0.31496062992125984"/>
  <pageSetup paperSize="9" orientation="portrait" r:id="rId1"/>
  <headerFooter differentFirst="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24"/>
  <sheetViews>
    <sheetView workbookViewId="0">
      <selection activeCell="M21" sqref="M21"/>
    </sheetView>
  </sheetViews>
  <sheetFormatPr defaultRowHeight="15" x14ac:dyDescent="0.25"/>
  <cols>
    <col min="1" max="1" width="22.7109375" customWidth="1"/>
    <col min="2" max="5" width="18.7109375" customWidth="1"/>
    <col min="7" max="7" width="15.85546875" customWidth="1"/>
  </cols>
  <sheetData>
    <row r="1" spans="1:5" ht="60" customHeight="1" x14ac:dyDescent="0.25">
      <c r="A1" s="329" t="s">
        <v>268</v>
      </c>
      <c r="B1" s="330"/>
      <c r="C1" s="330"/>
      <c r="D1" s="330"/>
      <c r="E1" s="330"/>
    </row>
    <row r="2" spans="1:5" ht="2.1" customHeight="1" x14ac:dyDescent="0.25">
      <c r="A2" s="10"/>
      <c r="B2" s="10"/>
      <c r="C2" s="10"/>
      <c r="D2" s="10"/>
      <c r="E2" s="10"/>
    </row>
    <row r="3" spans="1:5" ht="99" customHeight="1" x14ac:dyDescent="0.25">
      <c r="A3" s="373" t="s">
        <v>271</v>
      </c>
      <c r="B3" s="374"/>
      <c r="C3" s="374"/>
      <c r="D3" s="374"/>
      <c r="E3" s="374"/>
    </row>
    <row r="4" spans="1:5" ht="2.1" customHeight="1" x14ac:dyDescent="0.25">
      <c r="A4" s="10"/>
      <c r="B4" s="10"/>
      <c r="C4" s="10"/>
      <c r="D4" s="10"/>
      <c r="E4" s="10"/>
    </row>
    <row r="5" spans="1:5" x14ac:dyDescent="0.25">
      <c r="A5" s="443" t="s">
        <v>39</v>
      </c>
      <c r="B5" s="443"/>
      <c r="C5" s="443"/>
      <c r="D5" s="443"/>
      <c r="E5" s="443"/>
    </row>
    <row r="6" spans="1:5" ht="2.1" customHeight="1" x14ac:dyDescent="0.25">
      <c r="A6" s="183"/>
      <c r="B6" s="183"/>
      <c r="C6" s="183"/>
      <c r="D6" s="183"/>
      <c r="E6" s="183"/>
    </row>
    <row r="7" spans="1:5" ht="30" customHeight="1" x14ac:dyDescent="0.25">
      <c r="A7" s="444" t="s">
        <v>254</v>
      </c>
      <c r="B7" s="443"/>
      <c r="C7" s="443"/>
      <c r="D7" s="443"/>
      <c r="E7" s="443"/>
    </row>
    <row r="8" spans="1:5" ht="2.1" customHeight="1" x14ac:dyDescent="0.25">
      <c r="A8" s="10"/>
      <c r="B8" s="10"/>
      <c r="C8" s="10"/>
      <c r="D8" s="10"/>
      <c r="E8" s="10"/>
    </row>
    <row r="9" spans="1:5" ht="29.25" customHeight="1" x14ac:dyDescent="0.25">
      <c r="A9" s="344" t="s">
        <v>50</v>
      </c>
      <c r="B9" s="380" t="s">
        <v>203</v>
      </c>
      <c r="C9" s="345"/>
      <c r="D9" s="345"/>
      <c r="E9" s="381"/>
    </row>
    <row r="10" spans="1:5" ht="18" customHeight="1" x14ac:dyDescent="0.25">
      <c r="A10" s="344"/>
      <c r="B10" s="179" t="s">
        <v>37</v>
      </c>
      <c r="C10" s="230" t="s">
        <v>200</v>
      </c>
      <c r="D10" s="179" t="s">
        <v>37</v>
      </c>
      <c r="E10" s="230" t="s">
        <v>200</v>
      </c>
    </row>
    <row r="11" spans="1:5" x14ac:dyDescent="0.25">
      <c r="A11" s="17" t="s">
        <v>6</v>
      </c>
      <c r="B11" s="439">
        <v>40</v>
      </c>
      <c r="C11" s="174">
        <v>1433.9789046610165</v>
      </c>
      <c r="D11" s="439"/>
      <c r="E11" s="87"/>
    </row>
    <row r="12" spans="1:5" x14ac:dyDescent="0.25">
      <c r="A12" s="17" t="s">
        <v>7</v>
      </c>
      <c r="B12" s="439"/>
      <c r="C12" s="174">
        <v>1895.783800423729</v>
      </c>
      <c r="D12" s="439"/>
      <c r="E12" s="87"/>
    </row>
    <row r="13" spans="1:5" x14ac:dyDescent="0.25">
      <c r="A13" s="17" t="s">
        <v>8</v>
      </c>
      <c r="B13" s="439"/>
      <c r="C13" s="174">
        <v>2065.6808923728813</v>
      </c>
      <c r="D13" s="439"/>
      <c r="E13" s="87"/>
    </row>
    <row r="14" spans="1:5" x14ac:dyDescent="0.25">
      <c r="A14" s="17" t="s">
        <v>9</v>
      </c>
      <c r="B14" s="439"/>
      <c r="C14" s="174">
        <v>2150.4387966101694</v>
      </c>
      <c r="D14" s="439"/>
      <c r="E14" s="87"/>
    </row>
    <row r="15" spans="1:5" x14ac:dyDescent="0.25">
      <c r="A15" s="17" t="s">
        <v>10</v>
      </c>
      <c r="B15" s="439"/>
      <c r="C15" s="174">
        <v>2555.0102185169494</v>
      </c>
      <c r="D15" s="439"/>
      <c r="E15" s="87"/>
    </row>
    <row r="16" spans="1:5" x14ac:dyDescent="0.25">
      <c r="A16" s="17" t="s">
        <v>11</v>
      </c>
      <c r="B16" s="439"/>
      <c r="C16" s="174">
        <v>2864.8623523728816</v>
      </c>
      <c r="D16" s="439"/>
      <c r="E16" s="87"/>
    </row>
    <row r="17" spans="1:8" x14ac:dyDescent="0.25">
      <c r="A17" s="17" t="s">
        <v>13</v>
      </c>
      <c r="B17" s="439">
        <v>25</v>
      </c>
      <c r="C17" s="174">
        <v>4912.2871801588963</v>
      </c>
      <c r="D17" s="439">
        <v>16</v>
      </c>
      <c r="E17" s="174">
        <v>4726.7712343220337</v>
      </c>
      <c r="H17" s="9"/>
    </row>
    <row r="18" spans="1:8" x14ac:dyDescent="0.25">
      <c r="A18" s="17" t="s">
        <v>14</v>
      </c>
      <c r="B18" s="439"/>
      <c r="C18" s="174">
        <v>6219.577377762711</v>
      </c>
      <c r="D18" s="439"/>
      <c r="E18" s="174">
        <v>6063.5968502033902</v>
      </c>
      <c r="H18" s="9"/>
    </row>
    <row r="19" spans="1:8" x14ac:dyDescent="0.25">
      <c r="A19" s="17" t="s">
        <v>16</v>
      </c>
      <c r="B19" s="439"/>
      <c r="C19" s="174">
        <v>13385.252928813556</v>
      </c>
      <c r="D19" s="439"/>
      <c r="E19" s="174">
        <v>12433.313280870763</v>
      </c>
      <c r="H19" s="9"/>
    </row>
    <row r="20" spans="1:8" x14ac:dyDescent="0.25">
      <c r="A20" s="17" t="s">
        <v>18</v>
      </c>
      <c r="B20" s="439"/>
      <c r="C20" s="174">
        <v>16470.518488426904</v>
      </c>
      <c r="D20" s="439"/>
      <c r="E20" s="174">
        <v>15574.576020325741</v>
      </c>
      <c r="H20" s="9"/>
    </row>
    <row r="21" spans="1:8" x14ac:dyDescent="0.25">
      <c r="A21" s="17" t="s">
        <v>20</v>
      </c>
      <c r="B21" s="439"/>
      <c r="C21" s="174">
        <v>27934.225386864411</v>
      </c>
      <c r="D21" s="439"/>
      <c r="E21" s="174">
        <v>23367.796563050848</v>
      </c>
      <c r="H21" s="9"/>
    </row>
    <row r="22" spans="1:8" x14ac:dyDescent="0.25">
      <c r="A22" s="17" t="s">
        <v>22</v>
      </c>
      <c r="B22" s="439"/>
      <c r="C22" s="174">
        <v>50872.977434493514</v>
      </c>
      <c r="D22" s="439"/>
      <c r="E22" s="174">
        <v>46595.834865762714</v>
      </c>
      <c r="H22" s="9"/>
    </row>
    <row r="23" spans="1:8" x14ac:dyDescent="0.25">
      <c r="H23" s="9"/>
    </row>
    <row r="24" spans="1:8" x14ac:dyDescent="0.25">
      <c r="A24" s="339" t="s">
        <v>347</v>
      </c>
      <c r="B24" s="339"/>
    </row>
  </sheetData>
  <mergeCells count="11">
    <mergeCell ref="A24:B24"/>
    <mergeCell ref="B17:B22"/>
    <mergeCell ref="D17:D22"/>
    <mergeCell ref="A1:E1"/>
    <mergeCell ref="A3:E3"/>
    <mergeCell ref="A5:E5"/>
    <mergeCell ref="A7:E7"/>
    <mergeCell ref="B11:B16"/>
    <mergeCell ref="D11:D16"/>
    <mergeCell ref="A9:A10"/>
    <mergeCell ref="B9:E9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23"/>
  <sheetViews>
    <sheetView zoomScaleNormal="100" workbookViewId="0">
      <selection activeCell="E23" sqref="A1:E23"/>
    </sheetView>
  </sheetViews>
  <sheetFormatPr defaultRowHeight="15" x14ac:dyDescent="0.25"/>
  <cols>
    <col min="1" max="1" width="22.7109375" customWidth="1"/>
    <col min="2" max="5" width="18.7109375" customWidth="1"/>
    <col min="7" max="7" width="21.85546875" customWidth="1"/>
  </cols>
  <sheetData>
    <row r="1" spans="1:8" ht="60" customHeight="1" x14ac:dyDescent="0.25">
      <c r="A1" s="329" t="s">
        <v>268</v>
      </c>
      <c r="B1" s="330"/>
      <c r="C1" s="330"/>
      <c r="D1" s="330"/>
      <c r="E1" s="330"/>
    </row>
    <row r="2" spans="1:8" ht="2.1" customHeight="1" x14ac:dyDescent="0.25">
      <c r="A2" s="10"/>
      <c r="B2" s="10"/>
      <c r="C2" s="10"/>
      <c r="D2" s="10"/>
      <c r="E2" s="10"/>
    </row>
    <row r="3" spans="1:8" ht="95.1" customHeight="1" x14ac:dyDescent="0.25">
      <c r="A3" s="373" t="s">
        <v>272</v>
      </c>
      <c r="B3" s="374"/>
      <c r="C3" s="374"/>
      <c r="D3" s="374"/>
      <c r="E3" s="374"/>
    </row>
    <row r="4" spans="1:8" ht="2.1" customHeight="1" x14ac:dyDescent="0.25">
      <c r="A4" s="10"/>
      <c r="B4" s="10"/>
      <c r="C4" s="10"/>
      <c r="D4" s="10"/>
      <c r="E4" s="10"/>
    </row>
    <row r="5" spans="1:8" x14ac:dyDescent="0.25">
      <c r="A5" s="443" t="s">
        <v>39</v>
      </c>
      <c r="B5" s="443"/>
      <c r="C5" s="443"/>
      <c r="D5" s="443"/>
      <c r="E5" s="443"/>
    </row>
    <row r="6" spans="1:8" ht="2.1" customHeight="1" x14ac:dyDescent="0.25">
      <c r="A6" s="183"/>
      <c r="B6" s="183"/>
      <c r="C6" s="183"/>
      <c r="D6" s="183"/>
      <c r="E6" s="183"/>
    </row>
    <row r="7" spans="1:8" ht="30" customHeight="1" x14ac:dyDescent="0.25">
      <c r="A7" s="445" t="s">
        <v>0</v>
      </c>
      <c r="B7" s="412"/>
      <c r="C7" s="412"/>
      <c r="D7" s="412"/>
      <c r="E7" s="412"/>
    </row>
    <row r="8" spans="1:8" ht="2.1" customHeight="1" x14ac:dyDescent="0.25">
      <c r="A8" s="10"/>
      <c r="B8" s="10"/>
      <c r="C8" s="10"/>
      <c r="D8" s="10"/>
      <c r="E8" s="10"/>
    </row>
    <row r="9" spans="1:8" ht="30" customHeight="1" x14ac:dyDescent="0.25">
      <c r="A9" s="344" t="s">
        <v>50</v>
      </c>
      <c r="B9" s="380" t="s">
        <v>202</v>
      </c>
      <c r="C9" s="345"/>
      <c r="D9" s="345"/>
      <c r="E9" s="381"/>
    </row>
    <row r="10" spans="1:8" ht="30" customHeight="1" x14ac:dyDescent="0.25">
      <c r="A10" s="344"/>
      <c r="B10" s="179" t="s">
        <v>37</v>
      </c>
      <c r="C10" s="230" t="s">
        <v>200</v>
      </c>
      <c r="D10" s="179" t="s">
        <v>37</v>
      </c>
      <c r="E10" s="230" t="s">
        <v>200</v>
      </c>
    </row>
    <row r="11" spans="1:8" x14ac:dyDescent="0.25">
      <c r="A11" s="17" t="s">
        <v>40</v>
      </c>
      <c r="B11" s="439">
        <v>40</v>
      </c>
      <c r="C11" s="174">
        <v>1444.2594368644066</v>
      </c>
      <c r="D11" s="439"/>
      <c r="E11" s="87"/>
    </row>
    <row r="12" spans="1:8" x14ac:dyDescent="0.25">
      <c r="A12" s="17" t="s">
        <v>41</v>
      </c>
      <c r="B12" s="439"/>
      <c r="C12" s="174">
        <v>1750.1335131355936</v>
      </c>
      <c r="D12" s="439"/>
      <c r="E12" s="87"/>
    </row>
    <row r="13" spans="1:8" x14ac:dyDescent="0.25">
      <c r="A13" s="17" t="s">
        <v>42</v>
      </c>
      <c r="B13" s="439"/>
      <c r="C13" s="174">
        <v>1857.6130881355932</v>
      </c>
      <c r="D13" s="439"/>
      <c r="E13" s="87"/>
    </row>
    <row r="14" spans="1:8" x14ac:dyDescent="0.25">
      <c r="A14" s="17" t="s">
        <v>43</v>
      </c>
      <c r="B14" s="439"/>
      <c r="C14" s="174">
        <v>2048.6663467960807</v>
      </c>
      <c r="D14" s="439"/>
      <c r="E14" s="87"/>
    </row>
    <row r="15" spans="1:8" x14ac:dyDescent="0.25">
      <c r="A15" s="17" t="s">
        <v>44</v>
      </c>
      <c r="B15" s="439"/>
      <c r="C15" s="174">
        <v>2261.6101606207635</v>
      </c>
      <c r="D15" s="439"/>
      <c r="E15" s="87"/>
    </row>
    <row r="16" spans="1:8" x14ac:dyDescent="0.25">
      <c r="A16" s="17" t="s">
        <v>12</v>
      </c>
      <c r="B16" s="439">
        <v>25</v>
      </c>
      <c r="C16" s="174">
        <v>2607.4988313559329</v>
      </c>
      <c r="D16" s="439">
        <v>16</v>
      </c>
      <c r="E16" s="174">
        <v>3313.3533940677962</v>
      </c>
      <c r="H16" s="9"/>
    </row>
    <row r="17" spans="1:8" x14ac:dyDescent="0.25">
      <c r="A17" s="17" t="s">
        <v>45</v>
      </c>
      <c r="B17" s="439"/>
      <c r="C17" s="174">
        <v>5116.4545250593219</v>
      </c>
      <c r="D17" s="439"/>
      <c r="E17" s="174">
        <v>4913.0068597779664</v>
      </c>
      <c r="H17" s="9"/>
    </row>
    <row r="18" spans="1:8" x14ac:dyDescent="0.25">
      <c r="A18" s="17" t="s">
        <v>15</v>
      </c>
      <c r="B18" s="439"/>
      <c r="C18" s="174">
        <v>6724.2969289258481</v>
      </c>
      <c r="D18" s="439"/>
      <c r="E18" s="174">
        <v>5796.7746746949142</v>
      </c>
      <c r="H18" s="9"/>
    </row>
    <row r="19" spans="1:8" x14ac:dyDescent="0.25">
      <c r="A19" s="17" t="s">
        <v>17</v>
      </c>
      <c r="B19" s="439"/>
      <c r="C19" s="174">
        <v>13336.054156887709</v>
      </c>
      <c r="D19" s="439"/>
      <c r="E19" s="174">
        <v>12997.536884284955</v>
      </c>
      <c r="H19" s="9"/>
    </row>
    <row r="20" spans="1:8" x14ac:dyDescent="0.25">
      <c r="A20" s="17" t="s">
        <v>46</v>
      </c>
      <c r="B20" s="439"/>
      <c r="C20" s="174">
        <v>19535.48034997881</v>
      </c>
      <c r="D20" s="439"/>
      <c r="E20" s="174">
        <v>16471.299688840678</v>
      </c>
      <c r="H20" s="9"/>
    </row>
    <row r="21" spans="1:8" x14ac:dyDescent="0.25">
      <c r="A21" s="17" t="s">
        <v>21</v>
      </c>
      <c r="B21" s="439"/>
      <c r="C21" s="174">
        <v>35118.004277288135</v>
      </c>
      <c r="D21" s="439"/>
      <c r="E21" s="174">
        <v>30230.822848728814</v>
      </c>
      <c r="H21" s="9"/>
    </row>
    <row r="22" spans="1:8" x14ac:dyDescent="0.25">
      <c r="H22" s="9"/>
    </row>
    <row r="23" spans="1:8" x14ac:dyDescent="0.25">
      <c r="A23" s="339" t="s">
        <v>347</v>
      </c>
      <c r="B23" s="339"/>
    </row>
  </sheetData>
  <mergeCells count="11">
    <mergeCell ref="A23:B23"/>
    <mergeCell ref="B16:B21"/>
    <mergeCell ref="D16:D21"/>
    <mergeCell ref="A1:E1"/>
    <mergeCell ref="A3:E3"/>
    <mergeCell ref="A5:E5"/>
    <mergeCell ref="A7:E7"/>
    <mergeCell ref="B11:B15"/>
    <mergeCell ref="D11:D15"/>
    <mergeCell ref="A9:A10"/>
    <mergeCell ref="B9:E9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26"/>
  <sheetViews>
    <sheetView zoomScaleNormal="100" workbookViewId="0">
      <selection activeCell="H26" sqref="A1:H26"/>
    </sheetView>
  </sheetViews>
  <sheetFormatPr defaultColWidth="9.140625" defaultRowHeight="15" x14ac:dyDescent="0.25"/>
  <cols>
    <col min="1" max="1" width="13.7109375" style="42" customWidth="1"/>
    <col min="2" max="5" width="11.7109375" style="42" customWidth="1"/>
    <col min="6" max="6" width="13.7109375" style="42" customWidth="1"/>
    <col min="7" max="8" width="11.7109375" style="42" customWidth="1"/>
    <col min="9" max="9" width="9.140625" style="43"/>
    <col min="10" max="10" width="12.5703125" style="43" customWidth="1"/>
    <col min="11" max="11" width="11.5703125" style="43" bestFit="1" customWidth="1"/>
    <col min="12" max="16384" width="9.140625" style="43"/>
  </cols>
  <sheetData>
    <row r="1" spans="1:10" ht="60" customHeight="1" x14ac:dyDescent="0.25">
      <c r="A1" s="322" t="s">
        <v>268</v>
      </c>
      <c r="B1" s="322"/>
      <c r="C1" s="322"/>
      <c r="D1" s="322"/>
      <c r="E1" s="322"/>
      <c r="F1" s="322"/>
      <c r="G1" s="322"/>
      <c r="H1" s="322"/>
    </row>
    <row r="2" spans="1:10" ht="2.1" customHeight="1" x14ac:dyDescent="0.25">
      <c r="A2" s="47"/>
      <c r="B2" s="47"/>
      <c r="C2" s="233"/>
      <c r="D2" s="47"/>
      <c r="E2" s="233"/>
      <c r="F2" s="47"/>
      <c r="G2" s="47"/>
      <c r="H2" s="233"/>
    </row>
    <row r="3" spans="1:10" ht="95.1" customHeight="1" x14ac:dyDescent="0.25">
      <c r="A3" s="418" t="s">
        <v>273</v>
      </c>
      <c r="B3" s="418"/>
      <c r="C3" s="418"/>
      <c r="D3" s="418"/>
      <c r="E3" s="418"/>
      <c r="F3" s="418"/>
      <c r="G3" s="418"/>
      <c r="H3" s="418"/>
    </row>
    <row r="4" spans="1:10" ht="2.1" customHeight="1" x14ac:dyDescent="0.2">
      <c r="A4" s="104"/>
      <c r="B4" s="104"/>
      <c r="C4" s="104"/>
      <c r="D4" s="104"/>
      <c r="E4" s="104"/>
      <c r="F4" s="104"/>
      <c r="G4" s="104"/>
      <c r="H4" s="104"/>
    </row>
    <row r="5" spans="1:10" ht="15" customHeight="1" x14ac:dyDescent="0.25">
      <c r="A5" s="362" t="s">
        <v>39</v>
      </c>
      <c r="B5" s="362"/>
      <c r="C5" s="362"/>
      <c r="D5" s="362"/>
      <c r="E5" s="362"/>
      <c r="F5" s="362"/>
      <c r="G5" s="362"/>
      <c r="H5" s="362"/>
    </row>
    <row r="6" spans="1:10" ht="2.1" customHeight="1" x14ac:dyDescent="0.25">
      <c r="A6" s="185"/>
      <c r="B6" s="194"/>
      <c r="C6" s="232"/>
      <c r="D6" s="194"/>
      <c r="E6" s="232"/>
      <c r="F6" s="194"/>
      <c r="G6" s="92"/>
      <c r="H6" s="239"/>
    </row>
    <row r="7" spans="1:10" ht="30" customHeight="1" x14ac:dyDescent="0.25">
      <c r="A7" s="326" t="s">
        <v>274</v>
      </c>
      <c r="B7" s="326"/>
      <c r="C7" s="326"/>
      <c r="D7" s="326"/>
      <c r="E7" s="326"/>
      <c r="F7" s="326"/>
      <c r="G7" s="326"/>
      <c r="H7" s="326"/>
    </row>
    <row r="8" spans="1:10" ht="2.1" customHeight="1" x14ac:dyDescent="0.25">
      <c r="A8" s="47"/>
      <c r="B8" s="93"/>
      <c r="C8" s="93"/>
      <c r="D8" s="93"/>
      <c r="E8" s="93"/>
      <c r="F8" s="93"/>
      <c r="G8" s="94"/>
      <c r="H8" s="94"/>
    </row>
    <row r="9" spans="1:10" ht="41.25" customHeight="1" x14ac:dyDescent="0.2">
      <c r="A9" s="354" t="s">
        <v>204</v>
      </c>
      <c r="B9" s="446"/>
      <c r="C9" s="446"/>
      <c r="D9" s="446"/>
      <c r="E9" s="447"/>
      <c r="F9" s="448" t="s">
        <v>205</v>
      </c>
      <c r="G9" s="449"/>
      <c r="H9" s="449"/>
    </row>
    <row r="10" spans="1:10" ht="34.5" customHeight="1" x14ac:dyDescent="0.25">
      <c r="A10" s="179" t="s">
        <v>1</v>
      </c>
      <c r="B10" s="179" t="s">
        <v>37</v>
      </c>
      <c r="C10" s="230" t="s">
        <v>200</v>
      </c>
      <c r="D10" s="179" t="s">
        <v>37</v>
      </c>
      <c r="E10" s="230" t="s">
        <v>200</v>
      </c>
      <c r="F10" s="179" t="s">
        <v>1</v>
      </c>
      <c r="G10" s="179" t="s">
        <v>37</v>
      </c>
      <c r="H10" s="230" t="s">
        <v>200</v>
      </c>
    </row>
    <row r="11" spans="1:10" x14ac:dyDescent="0.25">
      <c r="A11" s="32" t="s">
        <v>40</v>
      </c>
      <c r="B11" s="451">
        <v>40</v>
      </c>
      <c r="C11" s="33">
        <v>9904.0421600999998</v>
      </c>
      <c r="D11" s="359"/>
      <c r="E11" s="87"/>
      <c r="F11" s="32" t="s">
        <v>40</v>
      </c>
      <c r="G11" s="358">
        <v>40</v>
      </c>
      <c r="H11" s="39">
        <v>8917.7914880999997</v>
      </c>
      <c r="J11" s="44"/>
    </row>
    <row r="12" spans="1:10" x14ac:dyDescent="0.25">
      <c r="A12" s="32" t="s">
        <v>41</v>
      </c>
      <c r="B12" s="451"/>
      <c r="C12" s="33">
        <v>10220.790696600001</v>
      </c>
      <c r="D12" s="359"/>
      <c r="E12" s="87"/>
      <c r="F12" s="32" t="s">
        <v>41</v>
      </c>
      <c r="G12" s="358"/>
      <c r="H12" s="39">
        <v>9364.5807089999998</v>
      </c>
      <c r="J12" s="44"/>
    </row>
    <row r="13" spans="1:10" x14ac:dyDescent="0.25">
      <c r="A13" s="32" t="s">
        <v>42</v>
      </c>
      <c r="B13" s="451"/>
      <c r="C13" s="33">
        <v>10988.495439899998</v>
      </c>
      <c r="D13" s="359"/>
      <c r="E13" s="87"/>
      <c r="F13" s="32" t="s">
        <v>42</v>
      </c>
      <c r="G13" s="358"/>
      <c r="H13" s="39">
        <v>9863.9277197999982</v>
      </c>
      <c r="J13" s="44"/>
    </row>
    <row r="14" spans="1:10" x14ac:dyDescent="0.25">
      <c r="A14" s="32" t="s">
        <v>43</v>
      </c>
      <c r="B14" s="451"/>
      <c r="C14" s="33">
        <v>14210.166791733001</v>
      </c>
      <c r="D14" s="359"/>
      <c r="E14" s="87"/>
      <c r="F14" s="32" t="s">
        <v>43</v>
      </c>
      <c r="G14" s="358"/>
      <c r="H14" s="39">
        <v>11355.0557802</v>
      </c>
      <c r="J14" s="44"/>
    </row>
    <row r="15" spans="1:10" x14ac:dyDescent="0.25">
      <c r="A15" s="32" t="s">
        <v>44</v>
      </c>
      <c r="B15" s="451"/>
      <c r="C15" s="33">
        <v>16125.383409201002</v>
      </c>
      <c r="D15" s="359"/>
      <c r="E15" s="87"/>
      <c r="F15" s="32" t="s">
        <v>44</v>
      </c>
      <c r="G15" s="358"/>
      <c r="H15" s="39">
        <v>13207.233005999999</v>
      </c>
      <c r="J15" s="44"/>
    </row>
    <row r="16" spans="1:10" x14ac:dyDescent="0.25">
      <c r="A16" s="32" t="s">
        <v>12</v>
      </c>
      <c r="B16" s="358">
        <v>25</v>
      </c>
      <c r="C16" s="33">
        <v>22453.801601880008</v>
      </c>
      <c r="D16" s="351">
        <v>16</v>
      </c>
      <c r="E16" s="33">
        <v>22348.10226</v>
      </c>
      <c r="F16" s="32" t="s">
        <v>12</v>
      </c>
      <c r="G16" s="358">
        <v>25</v>
      </c>
      <c r="H16" s="39">
        <v>19252.012533600002</v>
      </c>
      <c r="I16" s="45"/>
      <c r="J16" s="44"/>
    </row>
    <row r="17" spans="1:10" x14ac:dyDescent="0.25">
      <c r="A17" s="32" t="s">
        <v>45</v>
      </c>
      <c r="B17" s="358"/>
      <c r="C17" s="33">
        <v>26779.616874119998</v>
      </c>
      <c r="D17" s="366"/>
      <c r="E17" s="33">
        <v>26300.209947000003</v>
      </c>
      <c r="F17" s="32" t="s">
        <v>45</v>
      </c>
      <c r="G17" s="358"/>
      <c r="H17" s="39">
        <v>22888.562251500003</v>
      </c>
      <c r="I17" s="45"/>
      <c r="J17" s="44"/>
    </row>
    <row r="18" spans="1:10" x14ac:dyDescent="0.25">
      <c r="A18" s="32" t="s">
        <v>15</v>
      </c>
      <c r="B18" s="358"/>
      <c r="C18" s="33">
        <v>36858.098281290004</v>
      </c>
      <c r="D18" s="366"/>
      <c r="E18" s="33">
        <v>30909.157509119999</v>
      </c>
      <c r="F18" s="32" t="s">
        <v>15</v>
      </c>
      <c r="G18" s="358"/>
      <c r="H18" s="33">
        <v>27740.976046244999</v>
      </c>
      <c r="I18" s="45"/>
      <c r="J18" s="44"/>
    </row>
    <row r="19" spans="1:10" x14ac:dyDescent="0.25">
      <c r="A19" s="32" t="s">
        <v>17</v>
      </c>
      <c r="B19" s="358"/>
      <c r="C19" s="33">
        <v>76706.68104032999</v>
      </c>
      <c r="D19" s="366"/>
      <c r="E19" s="33">
        <v>76167.433699334986</v>
      </c>
      <c r="F19" s="32" t="s">
        <v>17</v>
      </c>
      <c r="G19" s="358"/>
      <c r="H19" s="33">
        <v>66409.886057130003</v>
      </c>
      <c r="I19" s="45"/>
      <c r="J19" s="44"/>
    </row>
    <row r="20" spans="1:10" x14ac:dyDescent="0.25">
      <c r="A20" s="32" t="s">
        <v>46</v>
      </c>
      <c r="B20" s="358"/>
      <c r="C20" s="33">
        <v>111829.43516316003</v>
      </c>
      <c r="D20" s="366"/>
      <c r="E20" s="33">
        <v>102571.52161211998</v>
      </c>
      <c r="F20" s="32" t="s">
        <v>46</v>
      </c>
      <c r="G20" s="358"/>
      <c r="H20" s="33">
        <v>85594.742908289991</v>
      </c>
      <c r="I20" s="45"/>
      <c r="J20" s="44"/>
    </row>
    <row r="21" spans="1:10" x14ac:dyDescent="0.25">
      <c r="A21" s="32" t="s">
        <v>21</v>
      </c>
      <c r="B21" s="358"/>
      <c r="C21" s="33">
        <v>176409.25206300002</v>
      </c>
      <c r="D21" s="366"/>
      <c r="E21" s="33">
        <v>172276.21653659997</v>
      </c>
      <c r="F21" s="32" t="s">
        <v>21</v>
      </c>
      <c r="G21" s="358"/>
      <c r="H21" s="33">
        <v>134431.96785479999</v>
      </c>
      <c r="I21" s="45"/>
      <c r="J21" s="44"/>
    </row>
    <row r="22" spans="1:10" x14ac:dyDescent="0.25">
      <c r="A22" s="32" t="s">
        <v>23</v>
      </c>
      <c r="B22" s="365"/>
      <c r="C22" s="33">
        <v>238945.49458559998</v>
      </c>
      <c r="D22" s="368"/>
      <c r="E22" s="33">
        <v>233551.5329664</v>
      </c>
      <c r="F22" s="32" t="s">
        <v>86</v>
      </c>
      <c r="G22" s="365"/>
      <c r="H22" s="33">
        <v>205545.51545219999</v>
      </c>
      <c r="I22" s="45"/>
      <c r="J22" s="44"/>
    </row>
    <row r="23" spans="1:10" x14ac:dyDescent="0.25">
      <c r="A23" s="421" t="s">
        <v>89</v>
      </c>
      <c r="B23" s="422"/>
      <c r="C23" s="422"/>
      <c r="D23" s="422"/>
      <c r="E23" s="422"/>
      <c r="F23" s="422"/>
      <c r="G23" s="422"/>
      <c r="H23" s="422"/>
    </row>
    <row r="24" spans="1:10" ht="15" customHeight="1" x14ac:dyDescent="0.25">
      <c r="A24" s="450" t="s">
        <v>90</v>
      </c>
      <c r="B24" s="450"/>
      <c r="C24" s="450"/>
      <c r="D24" s="450"/>
      <c r="E24" s="450"/>
      <c r="F24" s="450"/>
      <c r="G24" s="450"/>
      <c r="H24" s="450"/>
    </row>
    <row r="25" spans="1:10" x14ac:dyDescent="0.25">
      <c r="A25" s="220"/>
      <c r="C25" s="241"/>
      <c r="E25" s="241"/>
      <c r="H25" s="241"/>
    </row>
    <row r="26" spans="1:10" x14ac:dyDescent="0.25">
      <c r="A26" s="339" t="s">
        <v>347</v>
      </c>
      <c r="B26" s="339"/>
    </row>
  </sheetData>
  <mergeCells count="15">
    <mergeCell ref="A26:B26"/>
    <mergeCell ref="A1:H1"/>
    <mergeCell ref="A3:H3"/>
    <mergeCell ref="A5:H5"/>
    <mergeCell ref="A7:H7"/>
    <mergeCell ref="A9:E9"/>
    <mergeCell ref="F9:H9"/>
    <mergeCell ref="A23:H23"/>
    <mergeCell ref="A24:H24"/>
    <mergeCell ref="B11:B15"/>
    <mergeCell ref="D11:D15"/>
    <mergeCell ref="G11:G15"/>
    <mergeCell ref="B16:B22"/>
    <mergeCell ref="D16:D22"/>
    <mergeCell ref="G16:G22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26"/>
  <sheetViews>
    <sheetView zoomScaleNormal="100" workbookViewId="0">
      <selection activeCell="A26" sqref="A26:B26"/>
    </sheetView>
  </sheetViews>
  <sheetFormatPr defaultColWidth="9.140625" defaultRowHeight="15" x14ac:dyDescent="0.25"/>
  <cols>
    <col min="1" max="1" width="13.7109375" style="42" customWidth="1"/>
    <col min="2" max="5" width="11.7109375" style="42" customWidth="1"/>
    <col min="6" max="6" width="13.7109375" style="42" customWidth="1"/>
    <col min="7" max="8" width="11.7109375" style="42" customWidth="1"/>
    <col min="9" max="9" width="9.140625" style="43"/>
    <col min="10" max="10" width="12.5703125" style="43" customWidth="1"/>
    <col min="11" max="11" width="10.5703125" style="43" bestFit="1" customWidth="1"/>
    <col min="12" max="16384" width="9.140625" style="43"/>
  </cols>
  <sheetData>
    <row r="1" spans="1:12" ht="60" customHeight="1" x14ac:dyDescent="0.25">
      <c r="A1" s="322" t="s">
        <v>268</v>
      </c>
      <c r="B1" s="322"/>
      <c r="C1" s="322"/>
      <c r="D1" s="322"/>
      <c r="E1" s="322"/>
      <c r="F1" s="322"/>
      <c r="G1" s="322"/>
      <c r="H1" s="322"/>
    </row>
    <row r="2" spans="1:12" ht="2.1" customHeight="1" x14ac:dyDescent="0.25">
      <c r="C2" s="241"/>
      <c r="E2" s="241"/>
      <c r="H2" s="241"/>
    </row>
    <row r="3" spans="1:12" ht="95.1" customHeight="1" x14ac:dyDescent="0.25">
      <c r="A3" s="418" t="s">
        <v>275</v>
      </c>
      <c r="B3" s="418"/>
      <c r="C3" s="418"/>
      <c r="D3" s="418"/>
      <c r="E3" s="418"/>
      <c r="F3" s="418"/>
      <c r="G3" s="418"/>
      <c r="H3" s="418"/>
    </row>
    <row r="4" spans="1:12" ht="2.1" customHeight="1" x14ac:dyDescent="0.3">
      <c r="A4" s="105"/>
      <c r="B4" s="105"/>
      <c r="C4" s="105"/>
      <c r="D4" s="105"/>
      <c r="E4" s="105"/>
      <c r="F4" s="105"/>
      <c r="G4" s="105"/>
      <c r="H4" s="105"/>
    </row>
    <row r="5" spans="1:12" ht="15" customHeight="1" x14ac:dyDescent="0.25">
      <c r="A5" s="326" t="s">
        <v>39</v>
      </c>
      <c r="B5" s="326"/>
      <c r="C5" s="326"/>
      <c r="D5" s="326"/>
      <c r="E5" s="326"/>
      <c r="F5" s="326"/>
      <c r="G5" s="326"/>
      <c r="H5" s="326"/>
    </row>
    <row r="6" spans="1:12" ht="2.1" customHeight="1" x14ac:dyDescent="0.25">
      <c r="A6" s="185"/>
      <c r="B6" s="180"/>
      <c r="C6" s="232"/>
      <c r="D6" s="180"/>
      <c r="E6" s="232"/>
      <c r="F6" s="180"/>
      <c r="G6" s="92"/>
      <c r="H6" s="239"/>
    </row>
    <row r="7" spans="1:12" ht="30" customHeight="1" x14ac:dyDescent="0.25">
      <c r="A7" s="326" t="s">
        <v>274</v>
      </c>
      <c r="B7" s="326"/>
      <c r="C7" s="326"/>
      <c r="D7" s="326"/>
      <c r="E7" s="326"/>
      <c r="F7" s="326"/>
      <c r="G7" s="326"/>
      <c r="H7" s="326"/>
      <c r="K7" s="45"/>
    </row>
    <row r="8" spans="1:12" ht="2.1" customHeight="1" x14ac:dyDescent="0.25">
      <c r="B8" s="108"/>
      <c r="C8" s="108"/>
      <c r="D8" s="108"/>
      <c r="E8" s="108"/>
      <c r="F8" s="106"/>
      <c r="G8" s="107"/>
      <c r="H8" s="107"/>
    </row>
    <row r="9" spans="1:12" ht="43.5" customHeight="1" x14ac:dyDescent="0.2">
      <c r="A9" s="354" t="s">
        <v>206</v>
      </c>
      <c r="B9" s="446"/>
      <c r="C9" s="446"/>
      <c r="D9" s="446"/>
      <c r="E9" s="447"/>
      <c r="F9" s="448" t="s">
        <v>207</v>
      </c>
      <c r="G9" s="449"/>
      <c r="H9" s="449"/>
    </row>
    <row r="10" spans="1:12" ht="33" customHeight="1" x14ac:dyDescent="0.25">
      <c r="A10" s="31" t="s">
        <v>50</v>
      </c>
      <c r="B10" s="179" t="s">
        <v>37</v>
      </c>
      <c r="C10" s="230" t="s">
        <v>200</v>
      </c>
      <c r="D10" s="179" t="s">
        <v>37</v>
      </c>
      <c r="E10" s="230" t="s">
        <v>200</v>
      </c>
      <c r="F10" s="179" t="s">
        <v>50</v>
      </c>
      <c r="G10" s="179" t="s">
        <v>37</v>
      </c>
      <c r="H10" s="230" t="s">
        <v>200</v>
      </c>
    </row>
    <row r="11" spans="1:12" s="86" customFormat="1" x14ac:dyDescent="0.25">
      <c r="A11" s="32" t="s">
        <v>6</v>
      </c>
      <c r="B11" s="451">
        <v>40</v>
      </c>
      <c r="C11" s="174">
        <v>6278.5531973999996</v>
      </c>
      <c r="D11" s="452"/>
      <c r="E11" s="231"/>
      <c r="F11" s="109" t="s">
        <v>6</v>
      </c>
      <c r="G11" s="358">
        <v>40</v>
      </c>
      <c r="H11" s="174">
        <v>5819.301424199999</v>
      </c>
      <c r="J11" s="44"/>
      <c r="K11" s="43"/>
      <c r="L11" s="43"/>
    </row>
    <row r="12" spans="1:12" x14ac:dyDescent="0.25">
      <c r="A12" s="32" t="s">
        <v>7</v>
      </c>
      <c r="B12" s="451"/>
      <c r="C12" s="174">
        <v>7219.1590514999989</v>
      </c>
      <c r="D12" s="453"/>
      <c r="E12" s="184"/>
      <c r="F12" s="32" t="s">
        <v>7</v>
      </c>
      <c r="G12" s="358"/>
      <c r="H12" s="174">
        <v>6308.970274199999</v>
      </c>
      <c r="J12" s="44"/>
    </row>
    <row r="13" spans="1:12" x14ac:dyDescent="0.25">
      <c r="A13" s="32" t="s">
        <v>8</v>
      </c>
      <c r="B13" s="451"/>
      <c r="C13" s="174">
        <v>7849.9101384000014</v>
      </c>
      <c r="D13" s="453"/>
      <c r="E13" s="184"/>
      <c r="F13" s="32" t="s">
        <v>8</v>
      </c>
      <c r="G13" s="358"/>
      <c r="H13" s="174">
        <v>6765.4568585999996</v>
      </c>
      <c r="J13" s="44"/>
    </row>
    <row r="14" spans="1:12" x14ac:dyDescent="0.25">
      <c r="A14" s="32" t="s">
        <v>9</v>
      </c>
      <c r="B14" s="451"/>
      <c r="C14" s="174">
        <v>9289.8822060000002</v>
      </c>
      <c r="D14" s="453"/>
      <c r="E14" s="184"/>
      <c r="F14" s="32" t="s">
        <v>9</v>
      </c>
      <c r="G14" s="358"/>
      <c r="H14" s="174">
        <v>8108.589710100001</v>
      </c>
      <c r="J14" s="44"/>
    </row>
    <row r="15" spans="1:12" x14ac:dyDescent="0.25">
      <c r="A15" s="32" t="s">
        <v>10</v>
      </c>
      <c r="B15" s="451"/>
      <c r="C15" s="174">
        <v>10663.149854610001</v>
      </c>
      <c r="D15" s="453"/>
      <c r="E15" s="184"/>
      <c r="F15" s="32" t="s">
        <v>10</v>
      </c>
      <c r="G15" s="358"/>
      <c r="H15" s="174">
        <v>8836.1800130999982</v>
      </c>
      <c r="J15" s="44"/>
    </row>
    <row r="16" spans="1:12" x14ac:dyDescent="0.25">
      <c r="A16" s="32" t="s">
        <v>11</v>
      </c>
      <c r="B16" s="451"/>
      <c r="C16" s="174">
        <v>14190.157770360003</v>
      </c>
      <c r="D16" s="454"/>
      <c r="E16" s="184"/>
      <c r="F16" s="32" t="s">
        <v>11</v>
      </c>
      <c r="G16" s="358"/>
      <c r="H16" s="174">
        <v>12106.169390700001</v>
      </c>
      <c r="J16" s="44"/>
    </row>
    <row r="17" spans="1:10" x14ac:dyDescent="0.25">
      <c r="A17" s="32" t="s">
        <v>13</v>
      </c>
      <c r="B17" s="358">
        <v>25</v>
      </c>
      <c r="C17" s="174">
        <v>18519.311431995</v>
      </c>
      <c r="D17" s="358">
        <v>16</v>
      </c>
      <c r="E17" s="174">
        <v>18275.977697999995</v>
      </c>
      <c r="F17" s="32" t="s">
        <v>13</v>
      </c>
      <c r="G17" s="358">
        <v>25</v>
      </c>
      <c r="H17" s="174">
        <v>15019.276588799999</v>
      </c>
      <c r="I17" s="45"/>
      <c r="J17" s="44"/>
    </row>
    <row r="18" spans="1:10" x14ac:dyDescent="0.25">
      <c r="A18" s="32" t="s">
        <v>14</v>
      </c>
      <c r="B18" s="358"/>
      <c r="C18" s="174">
        <v>21812.123218544999</v>
      </c>
      <c r="D18" s="358"/>
      <c r="E18" s="174">
        <v>21557.527100999996</v>
      </c>
      <c r="F18" s="32" t="s">
        <v>14</v>
      </c>
      <c r="G18" s="358"/>
      <c r="H18" s="174">
        <v>17575.520810099999</v>
      </c>
      <c r="I18" s="45"/>
      <c r="J18" s="44"/>
    </row>
    <row r="19" spans="1:10" x14ac:dyDescent="0.25">
      <c r="A19" s="32" t="s">
        <v>16</v>
      </c>
      <c r="B19" s="358"/>
      <c r="C19" s="174">
        <v>63756.543383280004</v>
      </c>
      <c r="D19" s="358"/>
      <c r="E19" s="174">
        <v>60419.198615159978</v>
      </c>
      <c r="F19" s="32" t="s">
        <v>16</v>
      </c>
      <c r="G19" s="358"/>
      <c r="H19" s="174">
        <v>50817.679631399995</v>
      </c>
      <c r="I19" s="45"/>
      <c r="J19" s="44"/>
    </row>
    <row r="20" spans="1:10" x14ac:dyDescent="0.25">
      <c r="A20" s="32" t="s">
        <v>18</v>
      </c>
      <c r="B20" s="358"/>
      <c r="C20" s="174">
        <v>77113.915579634995</v>
      </c>
      <c r="D20" s="358"/>
      <c r="E20" s="174">
        <v>75928.825749809999</v>
      </c>
      <c r="F20" s="32" t="s">
        <v>18</v>
      </c>
      <c r="G20" s="358"/>
      <c r="H20" s="174">
        <v>63764.831268599999</v>
      </c>
      <c r="I20" s="45"/>
      <c r="J20" s="44"/>
    </row>
    <row r="21" spans="1:10" x14ac:dyDescent="0.25">
      <c r="A21" s="32" t="s">
        <v>20</v>
      </c>
      <c r="B21" s="358"/>
      <c r="C21" s="174">
        <v>116918.82659820002</v>
      </c>
      <c r="D21" s="358"/>
      <c r="E21" s="174">
        <v>114179.98390259998</v>
      </c>
      <c r="F21" s="32" t="s">
        <v>20</v>
      </c>
      <c r="G21" s="358"/>
      <c r="H21" s="174">
        <v>97583.800792499998</v>
      </c>
      <c r="I21" s="45"/>
      <c r="J21" s="44"/>
    </row>
    <row r="22" spans="1:10" x14ac:dyDescent="0.25">
      <c r="A22" s="32" t="s">
        <v>22</v>
      </c>
      <c r="B22" s="358"/>
      <c r="C22" s="174">
        <v>165251.87054639999</v>
      </c>
      <c r="D22" s="358"/>
      <c r="E22" s="174">
        <v>161522.17187040002</v>
      </c>
      <c r="F22" s="32" t="s">
        <v>22</v>
      </c>
      <c r="G22" s="358"/>
      <c r="H22" s="174">
        <v>155703.8539584</v>
      </c>
      <c r="I22" s="45"/>
      <c r="J22" s="44"/>
    </row>
    <row r="23" spans="1:10" x14ac:dyDescent="0.25">
      <c r="A23" s="421" t="s">
        <v>91</v>
      </c>
      <c r="B23" s="422"/>
      <c r="C23" s="422"/>
      <c r="D23" s="422"/>
      <c r="E23" s="422"/>
      <c r="F23" s="422"/>
      <c r="G23" s="422"/>
      <c r="H23" s="422"/>
    </row>
    <row r="24" spans="1:10" ht="15" customHeight="1" x14ac:dyDescent="0.25">
      <c r="A24" s="450" t="s">
        <v>90</v>
      </c>
      <c r="B24" s="450"/>
      <c r="C24" s="450"/>
      <c r="D24" s="450"/>
      <c r="E24" s="450"/>
      <c r="F24" s="450"/>
      <c r="G24" s="450"/>
      <c r="H24" s="450"/>
    </row>
    <row r="25" spans="1:10" x14ac:dyDescent="0.25">
      <c r="A25" s="220"/>
      <c r="C25" s="241"/>
      <c r="E25" s="241"/>
      <c r="H25" s="241"/>
    </row>
    <row r="26" spans="1:10" x14ac:dyDescent="0.25">
      <c r="A26" s="339" t="s">
        <v>347</v>
      </c>
      <c r="B26" s="339"/>
    </row>
  </sheetData>
  <mergeCells count="15">
    <mergeCell ref="A26:B26"/>
    <mergeCell ref="A1:H1"/>
    <mergeCell ref="A3:H3"/>
    <mergeCell ref="A5:H5"/>
    <mergeCell ref="A7:H7"/>
    <mergeCell ref="A9:E9"/>
    <mergeCell ref="F9:H9"/>
    <mergeCell ref="A23:H23"/>
    <mergeCell ref="A24:H24"/>
    <mergeCell ref="B11:B16"/>
    <mergeCell ref="G11:G16"/>
    <mergeCell ref="B17:B22"/>
    <mergeCell ref="D17:D22"/>
    <mergeCell ref="G17:G22"/>
    <mergeCell ref="D11:D16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26"/>
  <sheetViews>
    <sheetView zoomScaleNormal="100" workbookViewId="0">
      <selection activeCell="A26" sqref="A26:B26"/>
    </sheetView>
  </sheetViews>
  <sheetFormatPr defaultColWidth="9.140625" defaultRowHeight="15" x14ac:dyDescent="0.25"/>
  <cols>
    <col min="1" max="1" width="13.7109375" style="42" customWidth="1"/>
    <col min="2" max="5" width="11.7109375" style="42" customWidth="1"/>
    <col min="6" max="6" width="13.7109375" style="42" customWidth="1"/>
    <col min="7" max="8" width="11.7109375" style="42" customWidth="1"/>
    <col min="9" max="9" width="9.140625" style="43"/>
    <col min="10" max="10" width="12.5703125" style="43" customWidth="1"/>
    <col min="11" max="11" width="11.5703125" style="43" bestFit="1" customWidth="1"/>
    <col min="12" max="16384" width="9.140625" style="43"/>
  </cols>
  <sheetData>
    <row r="1" spans="1:10" ht="60" customHeight="1" x14ac:dyDescent="0.25">
      <c r="A1" s="322" t="s">
        <v>268</v>
      </c>
      <c r="B1" s="322"/>
      <c r="C1" s="322"/>
      <c r="D1" s="322"/>
      <c r="E1" s="322"/>
      <c r="F1" s="322"/>
      <c r="G1" s="322"/>
      <c r="H1" s="322"/>
    </row>
    <row r="2" spans="1:10" ht="2.1" customHeight="1" x14ac:dyDescent="0.25">
      <c r="A2" s="47"/>
      <c r="B2" s="47"/>
      <c r="C2" s="233"/>
      <c r="D2" s="47"/>
      <c r="E2" s="233"/>
      <c r="F2" s="47"/>
      <c r="G2" s="47"/>
      <c r="H2" s="233"/>
    </row>
    <row r="3" spans="1:10" ht="95.1" customHeight="1" x14ac:dyDescent="0.25">
      <c r="A3" s="457" t="s">
        <v>276</v>
      </c>
      <c r="B3" s="457"/>
      <c r="C3" s="457"/>
      <c r="D3" s="457"/>
      <c r="E3" s="457"/>
      <c r="F3" s="457"/>
      <c r="G3" s="457"/>
      <c r="H3" s="457"/>
    </row>
    <row r="4" spans="1:10" ht="2.1" customHeight="1" x14ac:dyDescent="0.2">
      <c r="A4" s="110"/>
      <c r="B4" s="104"/>
      <c r="C4" s="104"/>
      <c r="D4" s="104"/>
      <c r="E4" s="104"/>
      <c r="F4" s="104"/>
      <c r="G4" s="104"/>
      <c r="H4" s="104"/>
    </row>
    <row r="5" spans="1:10" ht="15" customHeight="1" x14ac:dyDescent="0.25">
      <c r="A5" s="362" t="s">
        <v>39</v>
      </c>
      <c r="B5" s="362"/>
      <c r="C5" s="362"/>
      <c r="D5" s="362"/>
      <c r="E5" s="362"/>
      <c r="F5" s="362"/>
      <c r="G5" s="362"/>
      <c r="H5" s="362"/>
    </row>
    <row r="6" spans="1:10" ht="2.1" customHeight="1" x14ac:dyDescent="0.25">
      <c r="A6" s="194"/>
      <c r="B6" s="194"/>
      <c r="C6" s="232"/>
      <c r="D6" s="194"/>
      <c r="E6" s="232"/>
      <c r="F6" s="194"/>
      <c r="G6" s="194"/>
      <c r="H6" s="232"/>
    </row>
    <row r="7" spans="1:10" ht="28.35" customHeight="1" x14ac:dyDescent="0.25">
      <c r="A7" s="326" t="s">
        <v>274</v>
      </c>
      <c r="B7" s="326"/>
      <c r="C7" s="326"/>
      <c r="D7" s="326"/>
      <c r="E7" s="326"/>
      <c r="F7" s="326"/>
      <c r="G7" s="326"/>
      <c r="H7" s="326"/>
    </row>
    <row r="8" spans="1:10" ht="2.1" customHeight="1" x14ac:dyDescent="0.25">
      <c r="A8" s="93"/>
      <c r="B8" s="93"/>
      <c r="C8" s="93"/>
      <c r="D8" s="93"/>
      <c r="E8" s="93"/>
      <c r="F8" s="49"/>
      <c r="G8" s="49"/>
      <c r="H8" s="232"/>
    </row>
    <row r="9" spans="1:10" ht="40.5" customHeight="1" x14ac:dyDescent="0.2">
      <c r="A9" s="354" t="s">
        <v>208</v>
      </c>
      <c r="B9" s="446"/>
      <c r="C9" s="446"/>
      <c r="D9" s="446"/>
      <c r="E9" s="447"/>
      <c r="F9" s="448" t="s">
        <v>209</v>
      </c>
      <c r="G9" s="449"/>
      <c r="H9" s="449"/>
    </row>
    <row r="10" spans="1:10" ht="25.5" x14ac:dyDescent="0.25">
      <c r="A10" s="179" t="s">
        <v>50</v>
      </c>
      <c r="B10" s="179" t="s">
        <v>37</v>
      </c>
      <c r="C10" s="230" t="s">
        <v>200</v>
      </c>
      <c r="D10" s="179" t="s">
        <v>37</v>
      </c>
      <c r="E10" s="230" t="s">
        <v>200</v>
      </c>
      <c r="F10" s="179" t="s">
        <v>50</v>
      </c>
      <c r="G10" s="179" t="s">
        <v>37</v>
      </c>
      <c r="H10" s="230" t="s">
        <v>200</v>
      </c>
    </row>
    <row r="11" spans="1:10" x14ac:dyDescent="0.25">
      <c r="A11" s="32" t="s">
        <v>40</v>
      </c>
      <c r="B11" s="451">
        <v>40</v>
      </c>
      <c r="C11" s="174">
        <v>6278.5531973999996</v>
      </c>
      <c r="D11" s="359"/>
      <c r="E11" s="184"/>
      <c r="F11" s="32" t="s">
        <v>40</v>
      </c>
      <c r="G11" s="358">
        <v>40</v>
      </c>
      <c r="H11" s="174">
        <v>5819.301424199999</v>
      </c>
      <c r="J11" s="44"/>
    </row>
    <row r="12" spans="1:10" x14ac:dyDescent="0.25">
      <c r="A12" s="32" t="s">
        <v>41</v>
      </c>
      <c r="B12" s="451"/>
      <c r="C12" s="174">
        <v>7219.1590514999989</v>
      </c>
      <c r="D12" s="359"/>
      <c r="E12" s="184"/>
      <c r="F12" s="32" t="s">
        <v>41</v>
      </c>
      <c r="G12" s="358"/>
      <c r="H12" s="174">
        <v>6308.970274199999</v>
      </c>
      <c r="J12" s="44"/>
    </row>
    <row r="13" spans="1:10" x14ac:dyDescent="0.25">
      <c r="A13" s="32" t="s">
        <v>42</v>
      </c>
      <c r="B13" s="451"/>
      <c r="C13" s="174">
        <v>7849.9101384000014</v>
      </c>
      <c r="D13" s="359"/>
      <c r="E13" s="184"/>
      <c r="F13" s="32" t="s">
        <v>42</v>
      </c>
      <c r="G13" s="358"/>
      <c r="H13" s="174">
        <v>6765.4568585999996</v>
      </c>
      <c r="J13" s="44"/>
    </row>
    <row r="14" spans="1:10" x14ac:dyDescent="0.25">
      <c r="A14" s="32" t="s">
        <v>43</v>
      </c>
      <c r="B14" s="451"/>
      <c r="C14" s="174">
        <v>9940.1739604199993</v>
      </c>
      <c r="D14" s="359"/>
      <c r="E14" s="184"/>
      <c r="F14" s="32" t="s">
        <v>43</v>
      </c>
      <c r="G14" s="358"/>
      <c r="H14" s="174">
        <v>8108.589710100001</v>
      </c>
      <c r="J14" s="44"/>
    </row>
    <row r="15" spans="1:10" x14ac:dyDescent="0.25">
      <c r="A15" s="32" t="s">
        <v>44</v>
      </c>
      <c r="B15" s="451"/>
      <c r="C15" s="174">
        <v>10372.336676756999</v>
      </c>
      <c r="D15" s="359"/>
      <c r="E15" s="184"/>
      <c r="F15" s="32" t="s">
        <v>44</v>
      </c>
      <c r="G15" s="358"/>
      <c r="H15" s="174">
        <v>8836.1800130999982</v>
      </c>
      <c r="J15" s="44"/>
    </row>
    <row r="16" spans="1:10" x14ac:dyDescent="0.25">
      <c r="A16" s="32" t="s">
        <v>12</v>
      </c>
      <c r="B16" s="358">
        <v>25</v>
      </c>
      <c r="C16" s="174">
        <v>14473.184445390001</v>
      </c>
      <c r="D16" s="358">
        <v>16</v>
      </c>
      <c r="E16" s="174">
        <v>14188.298949000002</v>
      </c>
      <c r="F16" s="32" t="s">
        <v>12</v>
      </c>
      <c r="G16" s="358">
        <v>25</v>
      </c>
      <c r="H16" s="174">
        <v>12106.169390700001</v>
      </c>
      <c r="I16" s="45"/>
      <c r="J16" s="44"/>
    </row>
    <row r="17" spans="1:10" x14ac:dyDescent="0.25">
      <c r="A17" s="32" t="s">
        <v>45</v>
      </c>
      <c r="B17" s="358"/>
      <c r="C17" s="174">
        <v>17714.123978430001</v>
      </c>
      <c r="D17" s="358"/>
      <c r="E17" s="174">
        <v>17481.369972</v>
      </c>
      <c r="F17" s="32" t="s">
        <v>45</v>
      </c>
      <c r="G17" s="358"/>
      <c r="H17" s="174">
        <v>15019.276588799999</v>
      </c>
      <c r="I17" s="45"/>
      <c r="J17" s="44"/>
    </row>
    <row r="18" spans="1:10" x14ac:dyDescent="0.25">
      <c r="A18" s="32" t="s">
        <v>15</v>
      </c>
      <c r="B18" s="358"/>
      <c r="C18" s="174">
        <v>24657.18276879</v>
      </c>
      <c r="D18" s="358"/>
      <c r="E18" s="174">
        <v>20620.327805880006</v>
      </c>
      <c r="F18" s="32" t="s">
        <v>15</v>
      </c>
      <c r="G18" s="358"/>
      <c r="H18" s="174">
        <v>18454.296850604998</v>
      </c>
      <c r="I18" s="45"/>
      <c r="J18" s="44"/>
    </row>
    <row r="19" spans="1:10" x14ac:dyDescent="0.25">
      <c r="A19" s="32" t="s">
        <v>17</v>
      </c>
      <c r="B19" s="358"/>
      <c r="C19" s="174">
        <v>61100.02074231</v>
      </c>
      <c r="D19" s="358"/>
      <c r="E19" s="174">
        <v>60419.198615159978</v>
      </c>
      <c r="F19" s="32" t="s">
        <v>17</v>
      </c>
      <c r="G19" s="358"/>
      <c r="H19" s="174">
        <v>53358.563612969992</v>
      </c>
      <c r="I19" s="45"/>
      <c r="J19" s="44"/>
    </row>
    <row r="20" spans="1:10" x14ac:dyDescent="0.25">
      <c r="A20" s="32" t="s">
        <v>46</v>
      </c>
      <c r="B20" s="358"/>
      <c r="C20" s="174">
        <v>87172.252394369993</v>
      </c>
      <c r="D20" s="358"/>
      <c r="E20" s="174">
        <v>79230.079043279984</v>
      </c>
      <c r="F20" s="32" t="s">
        <v>46</v>
      </c>
      <c r="G20" s="358"/>
      <c r="H20" s="174">
        <v>66953.092994865001</v>
      </c>
      <c r="I20" s="45"/>
      <c r="J20" s="44"/>
    </row>
    <row r="21" spans="1:10" x14ac:dyDescent="0.25">
      <c r="A21" s="32" t="s">
        <v>21</v>
      </c>
      <c r="B21" s="358"/>
      <c r="C21" s="174">
        <v>140302.59191784001</v>
      </c>
      <c r="D21" s="358"/>
      <c r="E21" s="174">
        <v>137015.98068311997</v>
      </c>
      <c r="F21" s="32" t="s">
        <v>21</v>
      </c>
      <c r="G21" s="358"/>
      <c r="H21" s="174">
        <v>106917.903477</v>
      </c>
      <c r="I21" s="45"/>
      <c r="J21" s="44"/>
    </row>
    <row r="22" spans="1:10" x14ac:dyDescent="0.25">
      <c r="A22" s="32" t="s">
        <v>23</v>
      </c>
      <c r="B22" s="365"/>
      <c r="C22" s="174">
        <v>190039.65112835995</v>
      </c>
      <c r="D22" s="365"/>
      <c r="E22" s="174">
        <v>185750.49765096002</v>
      </c>
      <c r="F22" s="32" t="s">
        <v>23</v>
      </c>
      <c r="G22" s="365"/>
      <c r="H22" s="174">
        <v>163489.04665631999</v>
      </c>
      <c r="I22" s="45"/>
      <c r="J22" s="44"/>
    </row>
    <row r="23" spans="1:10" x14ac:dyDescent="0.25">
      <c r="A23" s="396" t="s">
        <v>91</v>
      </c>
      <c r="B23" s="455"/>
      <c r="C23" s="455"/>
      <c r="D23" s="455"/>
      <c r="E23" s="455"/>
      <c r="F23" s="455"/>
      <c r="G23" s="455"/>
      <c r="H23" s="455"/>
    </row>
    <row r="24" spans="1:10" ht="15" customHeight="1" x14ac:dyDescent="0.25">
      <c r="A24" s="456" t="s">
        <v>90</v>
      </c>
      <c r="B24" s="456"/>
      <c r="C24" s="456"/>
      <c r="D24" s="456"/>
      <c r="E24" s="456"/>
      <c r="F24" s="456"/>
      <c r="G24" s="456"/>
      <c r="H24" s="456"/>
    </row>
    <row r="25" spans="1:10" x14ac:dyDescent="0.25">
      <c r="A25" s="220"/>
      <c r="C25" s="241"/>
      <c r="E25" s="241"/>
      <c r="H25" s="241"/>
    </row>
    <row r="26" spans="1:10" x14ac:dyDescent="0.25">
      <c r="A26" s="339" t="s">
        <v>347</v>
      </c>
      <c r="B26" s="339"/>
    </row>
  </sheetData>
  <mergeCells count="15">
    <mergeCell ref="A26:B26"/>
    <mergeCell ref="A1:H1"/>
    <mergeCell ref="A5:H5"/>
    <mergeCell ref="A7:H7"/>
    <mergeCell ref="A9:E9"/>
    <mergeCell ref="F9:H9"/>
    <mergeCell ref="A23:H23"/>
    <mergeCell ref="A24:H24"/>
    <mergeCell ref="A3:H3"/>
    <mergeCell ref="B11:B15"/>
    <mergeCell ref="D11:D15"/>
    <mergeCell ref="G11:G15"/>
    <mergeCell ref="B16:B22"/>
    <mergeCell ref="D16:D22"/>
    <mergeCell ref="G16:G22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24"/>
  <sheetViews>
    <sheetView zoomScaleNormal="100" workbookViewId="0">
      <selection activeCell="H24" sqref="A1:H24"/>
    </sheetView>
  </sheetViews>
  <sheetFormatPr defaultRowHeight="15" x14ac:dyDescent="0.25"/>
  <cols>
    <col min="1" max="1" width="13.7109375" customWidth="1"/>
    <col min="2" max="5" width="11.7109375" customWidth="1"/>
    <col min="6" max="6" width="13.7109375" customWidth="1"/>
    <col min="7" max="8" width="11.7109375" customWidth="1"/>
    <col min="10" max="10" width="12.28515625" customWidth="1"/>
  </cols>
  <sheetData>
    <row r="1" spans="1:12" ht="60" customHeight="1" x14ac:dyDescent="0.25">
      <c r="A1" s="427" t="s">
        <v>85</v>
      </c>
      <c r="B1" s="427"/>
      <c r="C1" s="427"/>
      <c r="D1" s="427"/>
      <c r="E1" s="427"/>
      <c r="F1" s="427"/>
      <c r="G1" s="427"/>
      <c r="H1" s="427"/>
    </row>
    <row r="2" spans="1:12" ht="2.1" customHeight="1" x14ac:dyDescent="0.25">
      <c r="A2" s="10"/>
      <c r="B2" s="10"/>
      <c r="C2" s="10"/>
      <c r="D2" s="10"/>
      <c r="E2" s="10"/>
      <c r="F2" s="10"/>
      <c r="G2" s="10"/>
      <c r="H2" s="10"/>
    </row>
    <row r="3" spans="1:12" ht="95.1" customHeight="1" x14ac:dyDescent="0.25">
      <c r="A3" s="458" t="s">
        <v>277</v>
      </c>
      <c r="B3" s="438"/>
      <c r="C3" s="438"/>
      <c r="D3" s="438"/>
      <c r="E3" s="438"/>
      <c r="F3" s="438"/>
      <c r="G3" s="438"/>
      <c r="H3" s="438"/>
    </row>
    <row r="4" spans="1:12" ht="2.1" customHeight="1" x14ac:dyDescent="0.25">
      <c r="A4" s="112"/>
      <c r="B4" s="112"/>
      <c r="C4" s="112"/>
      <c r="D4" s="112"/>
      <c r="E4" s="112"/>
      <c r="F4" s="112"/>
      <c r="G4" s="112"/>
      <c r="H4" s="112"/>
    </row>
    <row r="5" spans="1:12" ht="15" customHeight="1" x14ac:dyDescent="0.25">
      <c r="A5" s="375" t="s">
        <v>39</v>
      </c>
      <c r="B5" s="376"/>
      <c r="C5" s="376"/>
      <c r="D5" s="376"/>
      <c r="E5" s="376"/>
      <c r="F5" s="376"/>
      <c r="G5" s="376"/>
      <c r="H5" s="376"/>
    </row>
    <row r="6" spans="1:12" ht="2.1" customHeight="1" x14ac:dyDescent="0.25">
      <c r="A6" s="196"/>
      <c r="B6" s="54"/>
      <c r="C6" s="235"/>
      <c r="D6" s="54"/>
      <c r="E6" s="235"/>
      <c r="F6" s="54"/>
      <c r="G6" s="54"/>
      <c r="H6" s="235"/>
    </row>
    <row r="7" spans="1:12" ht="30" customHeight="1" x14ac:dyDescent="0.25">
      <c r="A7" s="377" t="s">
        <v>94</v>
      </c>
      <c r="B7" s="377"/>
      <c r="C7" s="377"/>
      <c r="D7" s="377"/>
      <c r="E7" s="377"/>
      <c r="F7" s="377"/>
      <c r="G7" s="377"/>
      <c r="H7" s="377"/>
    </row>
    <row r="8" spans="1:12" ht="2.1" customHeight="1" x14ac:dyDescent="0.25">
      <c r="A8" s="55"/>
      <c r="B8" s="56"/>
      <c r="C8" s="56"/>
      <c r="D8" s="56"/>
      <c r="E8" s="56"/>
      <c r="F8" s="54"/>
      <c r="G8" s="54"/>
      <c r="H8" s="235"/>
    </row>
    <row r="9" spans="1:12" ht="44.25" customHeight="1" x14ac:dyDescent="0.25">
      <c r="A9" s="354" t="s">
        <v>278</v>
      </c>
      <c r="B9" s="446"/>
      <c r="C9" s="446"/>
      <c r="D9" s="446"/>
      <c r="E9" s="447"/>
      <c r="F9" s="354" t="s">
        <v>279</v>
      </c>
      <c r="G9" s="459"/>
      <c r="H9" s="460"/>
    </row>
    <row r="10" spans="1:12" ht="27.75" customHeight="1" x14ac:dyDescent="0.25">
      <c r="A10" s="89" t="s">
        <v>50</v>
      </c>
      <c r="B10" s="89" t="s">
        <v>92</v>
      </c>
      <c r="C10" s="230" t="s">
        <v>200</v>
      </c>
      <c r="D10" s="89" t="s">
        <v>92</v>
      </c>
      <c r="E10" s="230" t="s">
        <v>200</v>
      </c>
      <c r="F10" s="89" t="s">
        <v>93</v>
      </c>
      <c r="G10" s="89" t="s">
        <v>92</v>
      </c>
      <c r="H10" s="230" t="s">
        <v>196</v>
      </c>
    </row>
    <row r="11" spans="1:12" x14ac:dyDescent="0.25">
      <c r="A11" s="57" t="s">
        <v>6</v>
      </c>
      <c r="B11" s="439">
        <v>40</v>
      </c>
      <c r="C11" s="33">
        <v>2756.6261414999999</v>
      </c>
      <c r="D11" s="359"/>
      <c r="E11" s="87"/>
      <c r="F11" s="57" t="s">
        <v>6</v>
      </c>
      <c r="G11" s="439">
        <v>40</v>
      </c>
      <c r="H11" s="39">
        <v>1717.3236465000005</v>
      </c>
      <c r="J11" s="44"/>
      <c r="K11" s="43"/>
      <c r="L11" s="43"/>
    </row>
    <row r="12" spans="1:12" x14ac:dyDescent="0.25">
      <c r="A12" s="57" t="s">
        <v>7</v>
      </c>
      <c r="B12" s="439"/>
      <c r="C12" s="33">
        <v>3484.1378880000002</v>
      </c>
      <c r="D12" s="359"/>
      <c r="E12" s="87"/>
      <c r="F12" s="57" t="s">
        <v>7</v>
      </c>
      <c r="G12" s="439"/>
      <c r="H12" s="39">
        <v>2128.095585</v>
      </c>
      <c r="J12" s="44"/>
      <c r="K12" s="43"/>
      <c r="L12" s="43"/>
    </row>
    <row r="13" spans="1:12" x14ac:dyDescent="0.25">
      <c r="A13" s="57" t="s">
        <v>8</v>
      </c>
      <c r="B13" s="439"/>
      <c r="C13" s="33">
        <v>4246.2930510000006</v>
      </c>
      <c r="D13" s="359"/>
      <c r="E13" s="87"/>
      <c r="F13" s="57" t="s">
        <v>8</v>
      </c>
      <c r="G13" s="439"/>
      <c r="H13" s="39">
        <v>2543.8165829999998</v>
      </c>
      <c r="J13" s="44"/>
      <c r="K13" s="43"/>
      <c r="L13" s="43"/>
    </row>
    <row r="14" spans="1:12" x14ac:dyDescent="0.25">
      <c r="A14" s="57" t="s">
        <v>9</v>
      </c>
      <c r="B14" s="439"/>
      <c r="C14" s="33">
        <v>5221.2577724999992</v>
      </c>
      <c r="D14" s="359"/>
      <c r="E14" s="87"/>
      <c r="F14" s="57" t="s">
        <v>9</v>
      </c>
      <c r="G14" s="439"/>
      <c r="H14" s="39">
        <v>3434.6472930000009</v>
      </c>
      <c r="J14" s="44"/>
      <c r="K14" s="43"/>
      <c r="L14" s="43"/>
    </row>
    <row r="15" spans="1:12" x14ac:dyDescent="0.25">
      <c r="A15" s="57" t="s">
        <v>10</v>
      </c>
      <c r="B15" s="439"/>
      <c r="C15" s="33">
        <v>6587.1981945000016</v>
      </c>
      <c r="D15" s="359"/>
      <c r="E15" s="87"/>
      <c r="F15" s="57" t="s">
        <v>10</v>
      </c>
      <c r="G15" s="439"/>
      <c r="H15" s="39">
        <v>4157.2099799999996</v>
      </c>
      <c r="J15" s="44"/>
      <c r="K15" s="43"/>
      <c r="L15" s="43"/>
    </row>
    <row r="16" spans="1:12" x14ac:dyDescent="0.25">
      <c r="A16" s="57" t="s">
        <v>11</v>
      </c>
      <c r="B16" s="439"/>
      <c r="C16" s="33">
        <v>8400.0386893500017</v>
      </c>
      <c r="D16" s="359"/>
      <c r="E16" s="87"/>
      <c r="F16" s="57" t="s">
        <v>11</v>
      </c>
      <c r="G16" s="439"/>
      <c r="H16" s="39">
        <v>6188.7989047500005</v>
      </c>
      <c r="J16" s="44"/>
      <c r="K16" s="43"/>
      <c r="L16" s="43"/>
    </row>
    <row r="17" spans="1:12" x14ac:dyDescent="0.25">
      <c r="A17" s="57" t="s">
        <v>13</v>
      </c>
      <c r="B17" s="439">
        <v>25</v>
      </c>
      <c r="C17" s="33">
        <v>12708.937343025</v>
      </c>
      <c r="D17" s="351">
        <v>16</v>
      </c>
      <c r="E17" s="33">
        <v>12521.120534999996</v>
      </c>
      <c r="F17" s="57" t="s">
        <v>13</v>
      </c>
      <c r="G17" s="439">
        <v>25</v>
      </c>
      <c r="H17" s="39">
        <v>8037.2726279999988</v>
      </c>
      <c r="J17" s="44"/>
      <c r="K17" s="43"/>
      <c r="L17" s="43"/>
    </row>
    <row r="18" spans="1:12" x14ac:dyDescent="0.25">
      <c r="A18" s="57" t="s">
        <v>14</v>
      </c>
      <c r="B18" s="439"/>
      <c r="C18" s="33">
        <v>15918.897334724999</v>
      </c>
      <c r="D18" s="366"/>
      <c r="E18" s="33">
        <v>15560.337973949998</v>
      </c>
      <c r="F18" s="57" t="s">
        <v>14</v>
      </c>
      <c r="G18" s="439"/>
      <c r="H18" s="39">
        <v>10620.681687</v>
      </c>
      <c r="J18" s="44"/>
      <c r="K18" s="43"/>
      <c r="L18" s="43"/>
    </row>
    <row r="19" spans="1:12" x14ac:dyDescent="0.25">
      <c r="A19" s="57" t="s">
        <v>16</v>
      </c>
      <c r="B19" s="439"/>
      <c r="C19" s="33">
        <v>28963.875817799999</v>
      </c>
      <c r="D19" s="366"/>
      <c r="E19" s="33">
        <v>27130.991631975001</v>
      </c>
      <c r="F19" s="57" t="s">
        <v>16</v>
      </c>
      <c r="G19" s="439"/>
      <c r="H19" s="39">
        <v>19954.607904000004</v>
      </c>
      <c r="J19" s="44"/>
      <c r="K19" s="43"/>
      <c r="L19" s="43"/>
    </row>
    <row r="20" spans="1:12" x14ac:dyDescent="0.25">
      <c r="A20" s="57" t="s">
        <v>18</v>
      </c>
      <c r="B20" s="439"/>
      <c r="C20" s="33">
        <v>38627.656850474988</v>
      </c>
      <c r="D20" s="366"/>
      <c r="E20" s="33">
        <v>37927.612384200002</v>
      </c>
      <c r="F20" s="57" t="s">
        <v>18</v>
      </c>
      <c r="G20" s="439"/>
      <c r="H20" s="39">
        <v>28818.373468500002</v>
      </c>
      <c r="J20" s="44"/>
      <c r="K20" s="43"/>
      <c r="L20" s="43"/>
    </row>
    <row r="21" spans="1:12" x14ac:dyDescent="0.25">
      <c r="A21" s="57" t="s">
        <v>20</v>
      </c>
      <c r="B21" s="439"/>
      <c r="C21" s="33">
        <v>55691.766553499998</v>
      </c>
      <c r="D21" s="366"/>
      <c r="E21" s="39">
        <v>51584.047168499994</v>
      </c>
      <c r="F21" s="57" t="s">
        <v>20</v>
      </c>
      <c r="G21" s="439"/>
      <c r="H21" s="39">
        <v>45669.921065999988</v>
      </c>
      <c r="J21" s="44"/>
      <c r="K21" s="43"/>
      <c r="L21" s="43"/>
    </row>
    <row r="22" spans="1:12" x14ac:dyDescent="0.25">
      <c r="A22" s="57" t="s">
        <v>22</v>
      </c>
      <c r="B22" s="439"/>
      <c r="C22" s="33">
        <v>105810.03140399999</v>
      </c>
      <c r="D22" s="383"/>
      <c r="E22" s="39">
        <v>101921.36169600001</v>
      </c>
      <c r="F22" s="57" t="s">
        <v>22</v>
      </c>
      <c r="G22" s="439"/>
      <c r="H22" s="39">
        <v>99458.021124000006</v>
      </c>
      <c r="J22" s="44"/>
      <c r="K22" s="43"/>
      <c r="L22" s="43"/>
    </row>
    <row r="24" spans="1:12" x14ac:dyDescent="0.25">
      <c r="A24" s="339" t="s">
        <v>347</v>
      </c>
      <c r="B24" s="339"/>
    </row>
  </sheetData>
  <mergeCells count="13">
    <mergeCell ref="A24:B24"/>
    <mergeCell ref="A1:H1"/>
    <mergeCell ref="A3:H3"/>
    <mergeCell ref="A5:H5"/>
    <mergeCell ref="A7:H7"/>
    <mergeCell ref="A9:E9"/>
    <mergeCell ref="F9:H9"/>
    <mergeCell ref="B11:B16"/>
    <mergeCell ref="D11:D16"/>
    <mergeCell ref="G11:G16"/>
    <mergeCell ref="B17:B22"/>
    <mergeCell ref="D17:D22"/>
    <mergeCell ref="G17:G22"/>
  </mergeCells>
  <printOptions horizontalCentered="1"/>
  <pageMargins left="0.23622047244094491" right="0.23622047244094491" top="0" bottom="0" header="0.31496062992125984" footer="0.31496062992125984"/>
  <pageSetup paperSize="9" orientation="portrait" r:id="rId1"/>
  <headerFooter differentFirst="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C22"/>
  <sheetViews>
    <sheetView zoomScaleNormal="100" workbookViewId="0">
      <selection activeCell="C22" sqref="A1:C22"/>
    </sheetView>
  </sheetViews>
  <sheetFormatPr defaultRowHeight="15" x14ac:dyDescent="0.25"/>
  <cols>
    <col min="1" max="1" width="17.28515625" customWidth="1"/>
    <col min="2" max="2" width="37" style="3" customWidth="1"/>
    <col min="3" max="3" width="39.7109375" customWidth="1"/>
    <col min="5" max="5" width="13.5703125" customWidth="1"/>
  </cols>
  <sheetData>
    <row r="1" spans="1:3" ht="60" customHeight="1" x14ac:dyDescent="0.25">
      <c r="A1" s="322" t="s">
        <v>260</v>
      </c>
      <c r="B1" s="340"/>
      <c r="C1" s="340"/>
    </row>
    <row r="2" spans="1:3" ht="2.1" customHeight="1" x14ac:dyDescent="0.25">
      <c r="A2" s="1"/>
      <c r="B2" s="1"/>
      <c r="C2" s="1"/>
    </row>
    <row r="3" spans="1:3" ht="98.25" customHeight="1" x14ac:dyDescent="0.25">
      <c r="A3" s="341" t="s">
        <v>281</v>
      </c>
      <c r="B3" s="462"/>
      <c r="C3" s="462"/>
    </row>
    <row r="4" spans="1:3" ht="2.1" customHeight="1" x14ac:dyDescent="0.25">
      <c r="A4" s="104"/>
      <c r="B4" s="36"/>
      <c r="C4" s="36"/>
    </row>
    <row r="5" spans="1:3" ht="15" customHeight="1" x14ac:dyDescent="0.25">
      <c r="A5" s="463" t="s">
        <v>218</v>
      </c>
      <c r="B5" s="463"/>
      <c r="C5" s="463"/>
    </row>
    <row r="6" spans="1:3" ht="2.1" customHeight="1" x14ac:dyDescent="0.25">
      <c r="A6" s="173"/>
      <c r="B6" s="173"/>
      <c r="C6" s="191"/>
    </row>
    <row r="7" spans="1:3" ht="30" customHeight="1" x14ac:dyDescent="0.25">
      <c r="A7" s="327" t="s">
        <v>94</v>
      </c>
      <c r="B7" s="328"/>
      <c r="C7" s="328"/>
    </row>
    <row r="8" spans="1:3" ht="2.1" customHeight="1" x14ac:dyDescent="0.25">
      <c r="A8" s="11"/>
      <c r="B8" s="1"/>
      <c r="C8" s="85"/>
    </row>
    <row r="9" spans="1:3" ht="42.75" customHeight="1" x14ac:dyDescent="0.25">
      <c r="A9" s="344" t="s">
        <v>50</v>
      </c>
      <c r="B9" s="464" t="s">
        <v>280</v>
      </c>
      <c r="C9" s="465"/>
    </row>
    <row r="10" spans="1:3" ht="19.5" customHeight="1" x14ac:dyDescent="0.25">
      <c r="A10" s="344"/>
      <c r="B10" s="178" t="s">
        <v>37</v>
      </c>
      <c r="C10" s="238" t="s">
        <v>196</v>
      </c>
    </row>
    <row r="11" spans="1:3" ht="14.85" customHeight="1" x14ac:dyDescent="0.25">
      <c r="A11" s="57" t="s">
        <v>6</v>
      </c>
      <c r="B11" s="439">
        <v>40</v>
      </c>
      <c r="C11" s="25">
        <v>1847.5738942499997</v>
      </c>
    </row>
    <row r="12" spans="1:3" x14ac:dyDescent="0.25">
      <c r="A12" s="57" t="s">
        <v>7</v>
      </c>
      <c r="B12" s="439"/>
      <c r="C12" s="25">
        <v>1937.0506404375003</v>
      </c>
    </row>
    <row r="13" spans="1:3" x14ac:dyDescent="0.25">
      <c r="A13" s="57" t="s">
        <v>8</v>
      </c>
      <c r="B13" s="439"/>
      <c r="C13" s="25">
        <v>2430.3818896875</v>
      </c>
    </row>
    <row r="14" spans="1:3" x14ac:dyDescent="0.25">
      <c r="A14" s="57" t="s">
        <v>9</v>
      </c>
      <c r="B14" s="439"/>
      <c r="C14" s="25">
        <v>3138.9409878749998</v>
      </c>
    </row>
    <row r="15" spans="1:3" x14ac:dyDescent="0.25">
      <c r="A15" s="57" t="s">
        <v>10</v>
      </c>
      <c r="B15" s="439"/>
      <c r="C15" s="25">
        <v>4894.6198454999994</v>
      </c>
    </row>
    <row r="16" spans="1:3" x14ac:dyDescent="0.25">
      <c r="A16" s="57" t="s">
        <v>11</v>
      </c>
      <c r="B16" s="439"/>
      <c r="C16" s="25">
        <v>6137.6211303749988</v>
      </c>
    </row>
    <row r="17" spans="1:3" x14ac:dyDescent="0.25">
      <c r="A17" s="57" t="s">
        <v>13</v>
      </c>
      <c r="B17" s="439"/>
      <c r="C17" s="25">
        <v>6543.8939238749999</v>
      </c>
    </row>
    <row r="18" spans="1:3" x14ac:dyDescent="0.25">
      <c r="A18" s="57" t="s">
        <v>14</v>
      </c>
      <c r="B18" s="372">
        <v>25</v>
      </c>
      <c r="C18" s="25">
        <v>8352.7751711250003</v>
      </c>
    </row>
    <row r="19" spans="1:3" x14ac:dyDescent="0.25">
      <c r="A19" s="57" t="s">
        <v>16</v>
      </c>
      <c r="B19" s="372"/>
      <c r="C19" s="25">
        <v>10940.345939249995</v>
      </c>
    </row>
    <row r="20" spans="1:3" x14ac:dyDescent="0.25">
      <c r="A20" s="57" t="s">
        <v>18</v>
      </c>
      <c r="B20" s="372"/>
      <c r="C20" s="25">
        <v>21996.769819499998</v>
      </c>
    </row>
    <row r="21" spans="1:3" x14ac:dyDescent="0.25">
      <c r="A21" s="461"/>
      <c r="B21" s="461"/>
      <c r="C21" s="461"/>
    </row>
    <row r="22" spans="1:3" x14ac:dyDescent="0.25">
      <c r="A22" s="339" t="s">
        <v>347</v>
      </c>
      <c r="B22" s="339"/>
    </row>
  </sheetData>
  <mergeCells count="10">
    <mergeCell ref="A22:B22"/>
    <mergeCell ref="A21:C21"/>
    <mergeCell ref="A1:C1"/>
    <mergeCell ref="A3:C3"/>
    <mergeCell ref="A5:C5"/>
    <mergeCell ref="A7:C7"/>
    <mergeCell ref="B11:B17"/>
    <mergeCell ref="B18:B20"/>
    <mergeCell ref="A9:A10"/>
    <mergeCell ref="B9:C9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36"/>
  <sheetViews>
    <sheetView topLeftCell="A4" zoomScaleNormal="100" workbookViewId="0">
      <selection activeCell="P45" sqref="P45"/>
    </sheetView>
  </sheetViews>
  <sheetFormatPr defaultRowHeight="15" x14ac:dyDescent="0.25"/>
  <cols>
    <col min="1" max="1" width="12.5703125" style="10" customWidth="1"/>
    <col min="2" max="2" width="12.42578125" style="10" customWidth="1"/>
    <col min="3" max="4" width="13.5703125" style="10" customWidth="1"/>
    <col min="5" max="5" width="12.140625" style="10" customWidth="1"/>
    <col min="6" max="6" width="10.85546875" style="10" customWidth="1"/>
    <col min="7" max="7" width="11.7109375" style="10" customWidth="1"/>
    <col min="8" max="8" width="11.5703125" style="10" customWidth="1"/>
    <col min="10" max="10" width="13.140625" customWidth="1"/>
  </cols>
  <sheetData>
    <row r="1" spans="1:8" ht="60" customHeight="1" x14ac:dyDescent="0.25">
      <c r="A1" s="329" t="s">
        <v>268</v>
      </c>
      <c r="B1" s="329"/>
      <c r="C1" s="329"/>
      <c r="D1" s="329"/>
      <c r="E1" s="329"/>
      <c r="F1" s="329"/>
      <c r="G1" s="329"/>
      <c r="H1" s="329"/>
    </row>
    <row r="2" spans="1:8" ht="2.1" customHeight="1" x14ac:dyDescent="0.25"/>
    <row r="3" spans="1:8" ht="95.1" customHeight="1" x14ac:dyDescent="0.25">
      <c r="A3" s="373" t="s">
        <v>282</v>
      </c>
      <c r="B3" s="374"/>
      <c r="C3" s="374"/>
      <c r="D3" s="374"/>
      <c r="E3" s="374"/>
      <c r="F3" s="374"/>
      <c r="G3" s="374"/>
      <c r="H3" s="374"/>
    </row>
    <row r="4" spans="1:8" ht="2.1" customHeight="1" x14ac:dyDescent="0.25"/>
    <row r="5" spans="1:8" x14ac:dyDescent="0.25">
      <c r="A5" s="412" t="s">
        <v>39</v>
      </c>
      <c r="B5" s="412"/>
      <c r="C5" s="412"/>
      <c r="D5" s="412"/>
      <c r="E5" s="412"/>
      <c r="F5" s="412"/>
      <c r="G5" s="412"/>
      <c r="H5" s="412"/>
    </row>
    <row r="6" spans="1:8" ht="2.1" customHeight="1" x14ac:dyDescent="0.25">
      <c r="A6" s="183"/>
      <c r="B6" s="183"/>
      <c r="C6" s="183"/>
      <c r="D6" s="183"/>
      <c r="E6" s="183"/>
      <c r="F6" s="183"/>
      <c r="G6" s="183"/>
      <c r="H6" s="183"/>
    </row>
    <row r="7" spans="1:8" ht="30" customHeight="1" x14ac:dyDescent="0.25">
      <c r="A7" s="444" t="s">
        <v>254</v>
      </c>
      <c r="B7" s="443"/>
      <c r="C7" s="443"/>
      <c r="D7" s="443"/>
      <c r="E7" s="443"/>
      <c r="F7" s="443"/>
      <c r="G7" s="443"/>
      <c r="H7" s="443"/>
    </row>
    <row r="8" spans="1:8" ht="2.1" customHeight="1" x14ac:dyDescent="0.25"/>
    <row r="9" spans="1:8" ht="15.75" customHeight="1" x14ac:dyDescent="0.25">
      <c r="A9" s="465" t="s">
        <v>210</v>
      </c>
      <c r="B9" s="465"/>
      <c r="C9" s="465"/>
      <c r="D9" s="465"/>
      <c r="E9" s="465"/>
      <c r="F9" s="465"/>
      <c r="G9" s="465"/>
      <c r="H9" s="465"/>
    </row>
    <row r="10" spans="1:8" ht="51" x14ac:dyDescent="0.25">
      <c r="A10" s="182" t="s">
        <v>50</v>
      </c>
      <c r="B10" s="182" t="s">
        <v>63</v>
      </c>
      <c r="C10" s="230" t="s">
        <v>283</v>
      </c>
      <c r="D10" s="230" t="s">
        <v>284</v>
      </c>
      <c r="E10" s="230" t="s">
        <v>285</v>
      </c>
      <c r="F10" s="182" t="s">
        <v>63</v>
      </c>
      <c r="G10" s="283" t="s">
        <v>285</v>
      </c>
      <c r="H10" s="230" t="s">
        <v>285</v>
      </c>
    </row>
    <row r="11" spans="1:8" x14ac:dyDescent="0.25">
      <c r="A11" s="32" t="s">
        <v>6</v>
      </c>
      <c r="B11" s="466">
        <v>40</v>
      </c>
      <c r="C11" s="25">
        <v>1910.1158898305084</v>
      </c>
      <c r="D11" s="58">
        <v>2134.3805084745759</v>
      </c>
      <c r="E11" s="189"/>
      <c r="F11" s="467"/>
      <c r="G11" s="244"/>
      <c r="H11" s="189"/>
    </row>
    <row r="12" spans="1:8" x14ac:dyDescent="0.25">
      <c r="A12" s="32" t="s">
        <v>40</v>
      </c>
      <c r="B12" s="466"/>
      <c r="C12" s="25">
        <v>1840.8527542372879</v>
      </c>
      <c r="D12" s="58">
        <v>1944.7799373305081</v>
      </c>
      <c r="E12" s="189"/>
      <c r="F12" s="467"/>
      <c r="G12" s="244"/>
      <c r="H12" s="189"/>
    </row>
    <row r="13" spans="1:8" x14ac:dyDescent="0.25">
      <c r="A13" s="32" t="s">
        <v>7</v>
      </c>
      <c r="B13" s="466"/>
      <c r="C13" s="25">
        <v>2148.6433347457619</v>
      </c>
      <c r="D13" s="58">
        <v>2281.8106229872878</v>
      </c>
      <c r="E13" s="189"/>
      <c r="F13" s="467"/>
      <c r="G13" s="244"/>
      <c r="H13" s="189"/>
    </row>
    <row r="14" spans="1:8" x14ac:dyDescent="0.25">
      <c r="A14" s="32" t="s">
        <v>75</v>
      </c>
      <c r="B14" s="466"/>
      <c r="C14" s="25">
        <v>2203.3343135593218</v>
      </c>
      <c r="D14" s="58">
        <v>2331.3270739830505</v>
      </c>
      <c r="E14" s="189"/>
      <c r="F14" s="467"/>
      <c r="G14" s="244"/>
      <c r="H14" s="189"/>
    </row>
    <row r="15" spans="1:8" x14ac:dyDescent="0.25">
      <c r="A15" s="32" t="s">
        <v>8</v>
      </c>
      <c r="B15" s="466"/>
      <c r="C15" s="25">
        <v>2518.5152033898303</v>
      </c>
      <c r="D15" s="58">
        <v>2674.8742438983054</v>
      </c>
      <c r="E15" s="189"/>
      <c r="F15" s="467"/>
      <c r="G15" s="244"/>
      <c r="H15" s="189"/>
    </row>
    <row r="16" spans="1:8" x14ac:dyDescent="0.25">
      <c r="A16" s="32" t="s">
        <v>42</v>
      </c>
      <c r="B16" s="466"/>
      <c r="C16" s="25">
        <v>2652.280474576271</v>
      </c>
      <c r="D16" s="58">
        <v>2795.4397098305085</v>
      </c>
      <c r="E16" s="189"/>
      <c r="F16" s="467"/>
      <c r="G16" s="244"/>
      <c r="H16" s="189"/>
    </row>
    <row r="17" spans="1:8" x14ac:dyDescent="0.25">
      <c r="A17" s="32" t="s">
        <v>9</v>
      </c>
      <c r="B17" s="466"/>
      <c r="C17" s="25">
        <v>3080.7704745762712</v>
      </c>
      <c r="D17" s="58">
        <v>3236.2469816949151</v>
      </c>
      <c r="E17" s="189"/>
      <c r="F17" s="467"/>
      <c r="G17" s="244"/>
      <c r="H17" s="189"/>
    </row>
    <row r="18" spans="1:8" x14ac:dyDescent="0.25">
      <c r="A18" s="32" t="s">
        <v>43</v>
      </c>
      <c r="B18" s="466"/>
      <c r="C18" s="25">
        <v>3381.8469691525429</v>
      </c>
      <c r="D18" s="25">
        <v>3585.3381599262716</v>
      </c>
      <c r="E18" s="189"/>
      <c r="F18" s="467"/>
      <c r="G18" s="244"/>
      <c r="H18" s="189"/>
    </row>
    <row r="19" spans="1:8" x14ac:dyDescent="0.25">
      <c r="A19" s="32" t="s">
        <v>10</v>
      </c>
      <c r="B19" s="466"/>
      <c r="C19" s="25">
        <v>3692.7472627118641</v>
      </c>
      <c r="D19" s="25">
        <v>3937.2103566101696</v>
      </c>
      <c r="E19" s="189"/>
      <c r="F19" s="467"/>
      <c r="G19" s="244"/>
      <c r="H19" s="189"/>
    </row>
    <row r="20" spans="1:8" x14ac:dyDescent="0.25">
      <c r="A20" s="32" t="s">
        <v>44</v>
      </c>
      <c r="B20" s="466"/>
      <c r="C20" s="25">
        <v>3763.0106117796613</v>
      </c>
      <c r="D20" s="25">
        <v>4000.8065303898306</v>
      </c>
      <c r="E20" s="189"/>
      <c r="F20" s="467"/>
      <c r="G20" s="244"/>
      <c r="H20" s="189"/>
    </row>
    <row r="21" spans="1:8" x14ac:dyDescent="0.25">
      <c r="A21" s="32" t="s">
        <v>11</v>
      </c>
      <c r="B21" s="466"/>
      <c r="C21" s="25">
        <v>4474.8356567796618</v>
      </c>
      <c r="D21" s="25">
        <v>4728.1677943220348</v>
      </c>
      <c r="E21" s="189"/>
      <c r="F21" s="467"/>
      <c r="G21" s="244"/>
      <c r="H21" s="189"/>
    </row>
    <row r="22" spans="1:8" x14ac:dyDescent="0.25">
      <c r="A22" s="32" t="s">
        <v>12</v>
      </c>
      <c r="B22" s="466">
        <v>25</v>
      </c>
      <c r="C22" s="25">
        <v>5243.4244639830504</v>
      </c>
      <c r="D22" s="25">
        <v>5515.1855717796607</v>
      </c>
      <c r="E22" s="189"/>
      <c r="F22" s="432">
        <v>16</v>
      </c>
      <c r="G22" s="242"/>
      <c r="H22" s="189"/>
    </row>
    <row r="23" spans="1:8" x14ac:dyDescent="0.25">
      <c r="A23" s="32" t="s">
        <v>13</v>
      </c>
      <c r="B23" s="466"/>
      <c r="C23" s="25">
        <v>6719.8706009999978</v>
      </c>
      <c r="D23" s="25">
        <v>7048.0046924237295</v>
      </c>
      <c r="E23" s="189"/>
      <c r="F23" s="433"/>
      <c r="G23" s="242"/>
      <c r="H23" s="189"/>
    </row>
    <row r="24" spans="1:8" x14ac:dyDescent="0.25">
      <c r="A24" s="32" t="s">
        <v>45</v>
      </c>
      <c r="B24" s="466"/>
      <c r="C24" s="25">
        <v>6442.1507923728823</v>
      </c>
      <c r="D24" s="25">
        <v>6753.760609423729</v>
      </c>
      <c r="E24" s="189"/>
      <c r="F24" s="433"/>
      <c r="G24" s="242"/>
      <c r="H24" s="189"/>
    </row>
    <row r="25" spans="1:8" x14ac:dyDescent="0.25">
      <c r="A25" s="32" t="s">
        <v>14</v>
      </c>
      <c r="B25" s="466"/>
      <c r="C25" s="25">
        <v>7827.4074521186421</v>
      </c>
      <c r="D25" s="25">
        <v>8240.575881661016</v>
      </c>
      <c r="E25" s="189"/>
      <c r="F25" s="433"/>
      <c r="G25" s="242"/>
      <c r="H25" s="189"/>
    </row>
    <row r="26" spans="1:8" x14ac:dyDescent="0.25">
      <c r="A26" s="32" t="s">
        <v>15</v>
      </c>
      <c r="B26" s="466"/>
      <c r="C26" s="25">
        <v>9545.7189254237273</v>
      </c>
      <c r="D26" s="25">
        <v>10164.976573677966</v>
      </c>
      <c r="E26" s="189"/>
      <c r="F26" s="433"/>
      <c r="G26" s="242"/>
      <c r="H26" s="189"/>
    </row>
    <row r="27" spans="1:8" x14ac:dyDescent="0.25">
      <c r="A27" s="32" t="s">
        <v>16</v>
      </c>
      <c r="B27" s="466"/>
      <c r="C27" s="25"/>
      <c r="D27" s="58"/>
      <c r="E27" s="25">
        <v>13761.7350559322</v>
      </c>
      <c r="F27" s="433"/>
      <c r="G27" s="16">
        <v>12315.070238135593</v>
      </c>
      <c r="H27" s="25">
        <v>12315.070238135593</v>
      </c>
    </row>
    <row r="28" spans="1:8" x14ac:dyDescent="0.25">
      <c r="A28" s="32" t="s">
        <v>17</v>
      </c>
      <c r="B28" s="466"/>
      <c r="C28" s="25"/>
      <c r="D28" s="58"/>
      <c r="E28" s="25">
        <v>14096.191271186435</v>
      </c>
      <c r="F28" s="433"/>
      <c r="G28" s="16">
        <v>13655.356630296606</v>
      </c>
      <c r="H28" s="25">
        <v>13655.356630296606</v>
      </c>
    </row>
    <row r="29" spans="1:8" x14ac:dyDescent="0.25">
      <c r="A29" s="32" t="s">
        <v>18</v>
      </c>
      <c r="B29" s="466"/>
      <c r="C29" s="25"/>
      <c r="D29" s="58"/>
      <c r="E29" s="25">
        <v>17556.470604661012</v>
      </c>
      <c r="F29" s="433"/>
      <c r="G29" s="16">
        <v>17103.695806144064</v>
      </c>
      <c r="H29" s="25">
        <v>17103.695806144064</v>
      </c>
    </row>
    <row r="30" spans="1:8" x14ac:dyDescent="0.25">
      <c r="A30" s="32" t="s">
        <v>46</v>
      </c>
      <c r="B30" s="466"/>
      <c r="C30" s="25"/>
      <c r="D30" s="58"/>
      <c r="E30" s="25">
        <v>21209.367355932198</v>
      </c>
      <c r="F30" s="433"/>
      <c r="G30" s="16">
        <v>18235.372393220336</v>
      </c>
      <c r="H30" s="25">
        <v>18235.372393220336</v>
      </c>
    </row>
    <row r="31" spans="1:8" x14ac:dyDescent="0.25">
      <c r="A31" s="32" t="s">
        <v>20</v>
      </c>
      <c r="B31" s="466"/>
      <c r="C31" s="25"/>
      <c r="D31" s="58"/>
      <c r="E31" s="25">
        <v>24825.925169491522</v>
      </c>
      <c r="F31" s="433"/>
      <c r="G31" s="16">
        <v>22412.205762711863</v>
      </c>
      <c r="H31" s="25">
        <v>22412.205762711863</v>
      </c>
    </row>
    <row r="32" spans="1:8" x14ac:dyDescent="0.25">
      <c r="A32" s="32" t="s">
        <v>21</v>
      </c>
      <c r="B32" s="466"/>
      <c r="C32" s="25"/>
      <c r="D32" s="58"/>
      <c r="E32" s="25">
        <v>31291.228677966101</v>
      </c>
      <c r="F32" s="433"/>
      <c r="G32" s="16">
        <v>29629.655816949147</v>
      </c>
      <c r="H32" s="25">
        <v>29629.655816949147</v>
      </c>
    </row>
    <row r="33" spans="1:8" x14ac:dyDescent="0.25">
      <c r="A33" s="32" t="s">
        <v>22</v>
      </c>
      <c r="B33" s="466"/>
      <c r="C33" s="25"/>
      <c r="D33" s="58"/>
      <c r="E33" s="25">
        <v>45506.037966101685</v>
      </c>
      <c r="F33" s="433"/>
      <c r="G33" s="16">
        <v>42725.796406779664</v>
      </c>
      <c r="H33" s="25">
        <v>42725.796406779664</v>
      </c>
    </row>
    <row r="34" spans="1:8" x14ac:dyDescent="0.25">
      <c r="A34" s="32" t="s">
        <v>23</v>
      </c>
      <c r="B34" s="466"/>
      <c r="C34" s="25"/>
      <c r="D34" s="58"/>
      <c r="E34" s="25">
        <v>67444.568084745755</v>
      </c>
      <c r="F34" s="434"/>
      <c r="G34" s="16">
        <v>64577.074271186422</v>
      </c>
      <c r="H34" s="25">
        <v>64577.074271186422</v>
      </c>
    </row>
    <row r="36" spans="1:8" x14ac:dyDescent="0.25">
      <c r="A36" s="339" t="s">
        <v>347</v>
      </c>
      <c r="B36" s="339"/>
    </row>
  </sheetData>
  <mergeCells count="10">
    <mergeCell ref="A36:B36"/>
    <mergeCell ref="B22:B34"/>
    <mergeCell ref="F22:F34"/>
    <mergeCell ref="A1:H1"/>
    <mergeCell ref="A3:H3"/>
    <mergeCell ref="A5:H5"/>
    <mergeCell ref="A7:H7"/>
    <mergeCell ref="A9:H9"/>
    <mergeCell ref="B11:B21"/>
    <mergeCell ref="F11:F21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36"/>
  <sheetViews>
    <sheetView topLeftCell="A17" zoomScaleNormal="100" workbookViewId="0">
      <selection activeCell="E36" sqref="A1:E36"/>
    </sheetView>
  </sheetViews>
  <sheetFormatPr defaultRowHeight="15" x14ac:dyDescent="0.25"/>
  <cols>
    <col min="1" max="1" width="25.7109375" customWidth="1"/>
    <col min="2" max="5" width="17.85546875" customWidth="1"/>
    <col min="7" max="7" width="0" hidden="1" customWidth="1"/>
    <col min="8" max="8" width="15.42578125" customWidth="1"/>
  </cols>
  <sheetData>
    <row r="1" spans="1:7" ht="60" customHeight="1" x14ac:dyDescent="0.25">
      <c r="A1" s="329" t="s">
        <v>268</v>
      </c>
      <c r="B1" s="329"/>
      <c r="C1" s="329"/>
      <c r="D1" s="329"/>
      <c r="E1" s="329"/>
    </row>
    <row r="2" spans="1:7" ht="2.1" customHeight="1" x14ac:dyDescent="0.25">
      <c r="A2" s="10"/>
      <c r="B2" s="10"/>
      <c r="C2" s="10"/>
      <c r="D2" s="10"/>
      <c r="E2" s="10"/>
    </row>
    <row r="3" spans="1:7" ht="95.1" customHeight="1" x14ac:dyDescent="0.25">
      <c r="A3" s="373" t="s">
        <v>286</v>
      </c>
      <c r="B3" s="374"/>
      <c r="C3" s="374"/>
      <c r="D3" s="374"/>
      <c r="E3" s="374"/>
    </row>
    <row r="4" spans="1:7" ht="2.1" customHeight="1" x14ac:dyDescent="0.25">
      <c r="A4" s="10"/>
      <c r="B4" s="10"/>
      <c r="C4" s="10"/>
      <c r="D4" s="10"/>
      <c r="E4" s="10"/>
    </row>
    <row r="5" spans="1:7" x14ac:dyDescent="0.25">
      <c r="A5" s="412" t="s">
        <v>39</v>
      </c>
      <c r="B5" s="412"/>
      <c r="C5" s="412"/>
      <c r="D5" s="412"/>
      <c r="E5" s="412"/>
    </row>
    <row r="6" spans="1:7" ht="2.1" customHeight="1" x14ac:dyDescent="0.25">
      <c r="A6" s="183"/>
      <c r="B6" s="183"/>
      <c r="C6" s="183"/>
      <c r="D6" s="183"/>
      <c r="E6" s="183"/>
    </row>
    <row r="7" spans="1:7" ht="30" customHeight="1" x14ac:dyDescent="0.25">
      <c r="A7" s="444" t="s">
        <v>254</v>
      </c>
      <c r="B7" s="443"/>
      <c r="C7" s="443"/>
      <c r="D7" s="443"/>
      <c r="E7" s="443"/>
    </row>
    <row r="8" spans="1:7" ht="2.1" customHeight="1" x14ac:dyDescent="0.25">
      <c r="A8" s="10"/>
      <c r="B8" s="10"/>
      <c r="C8" s="10"/>
      <c r="D8" s="10"/>
      <c r="E8" s="10"/>
    </row>
    <row r="9" spans="1:7" ht="15" customHeight="1" x14ac:dyDescent="0.25">
      <c r="A9" s="468" t="s">
        <v>211</v>
      </c>
      <c r="B9" s="469"/>
      <c r="C9" s="469"/>
      <c r="D9" s="469"/>
      <c r="E9" s="470"/>
    </row>
    <row r="10" spans="1:7" ht="41.25" customHeight="1" x14ac:dyDescent="0.25">
      <c r="A10" s="31" t="s">
        <v>50</v>
      </c>
      <c r="B10" s="31" t="s">
        <v>37</v>
      </c>
      <c r="C10" s="230" t="s">
        <v>288</v>
      </c>
      <c r="D10" s="230" t="s">
        <v>287</v>
      </c>
      <c r="E10" s="230" t="s">
        <v>285</v>
      </c>
    </row>
    <row r="11" spans="1:7" x14ac:dyDescent="0.25">
      <c r="A11" s="32" t="s">
        <v>6</v>
      </c>
      <c r="B11" s="466">
        <v>40</v>
      </c>
      <c r="C11" s="25">
        <v>1220.3088559322032</v>
      </c>
      <c r="D11" s="58">
        <v>1152.2561440677964</v>
      </c>
      <c r="E11" s="189"/>
      <c r="G11" s="169">
        <v>0.15</v>
      </c>
    </row>
    <row r="12" spans="1:7" x14ac:dyDescent="0.25">
      <c r="A12" s="32" t="s">
        <v>40</v>
      </c>
      <c r="B12" s="466"/>
      <c r="C12" s="25">
        <v>1214.5929661016949</v>
      </c>
      <c r="D12" s="58">
        <v>1150.9784745762711</v>
      </c>
      <c r="E12" s="189"/>
      <c r="G12" s="169">
        <v>0.1</v>
      </c>
    </row>
    <row r="13" spans="1:7" x14ac:dyDescent="0.25">
      <c r="A13" s="32" t="s">
        <v>7</v>
      </c>
      <c r="B13" s="466"/>
      <c r="C13" s="25">
        <v>1297.4397457627117</v>
      </c>
      <c r="D13" s="58">
        <v>1232.3458474576271</v>
      </c>
      <c r="E13" s="189"/>
      <c r="G13" s="169">
        <v>0.09</v>
      </c>
    </row>
    <row r="14" spans="1:7" x14ac:dyDescent="0.25">
      <c r="A14" s="32" t="s">
        <v>75</v>
      </c>
      <c r="B14" s="466"/>
      <c r="C14" s="25">
        <v>1292.9746271186439</v>
      </c>
      <c r="D14" s="58">
        <v>1228.4724915254237</v>
      </c>
      <c r="E14" s="189"/>
      <c r="G14" s="169">
        <v>0.09</v>
      </c>
    </row>
    <row r="15" spans="1:7" x14ac:dyDescent="0.25">
      <c r="A15" s="32" t="s">
        <v>8</v>
      </c>
      <c r="B15" s="466"/>
      <c r="C15" s="25">
        <v>1477.6852881355933</v>
      </c>
      <c r="D15" s="58">
        <v>1413.1831525423729</v>
      </c>
      <c r="E15" s="189"/>
      <c r="G15" s="169">
        <v>0.09</v>
      </c>
    </row>
    <row r="16" spans="1:7" x14ac:dyDescent="0.25">
      <c r="A16" s="32" t="s">
        <v>42</v>
      </c>
      <c r="B16" s="466"/>
      <c r="C16" s="25">
        <v>1487.9469915254238</v>
      </c>
      <c r="D16" s="58">
        <v>1423.4448559322034</v>
      </c>
      <c r="E16" s="189"/>
      <c r="G16" s="169">
        <v>0.09</v>
      </c>
    </row>
    <row r="17" spans="1:7" x14ac:dyDescent="0.25">
      <c r="A17" s="32" t="s">
        <v>9</v>
      </c>
      <c r="B17" s="466"/>
      <c r="C17" s="25">
        <v>1951.1896016949152</v>
      </c>
      <c r="D17" s="58">
        <v>1864.6981016949153</v>
      </c>
      <c r="E17" s="189"/>
      <c r="G17" s="169">
        <v>0.09</v>
      </c>
    </row>
    <row r="18" spans="1:7" x14ac:dyDescent="0.25">
      <c r="A18" s="32" t="s">
        <v>43</v>
      </c>
      <c r="B18" s="466"/>
      <c r="C18" s="25">
        <v>1942.393855932203</v>
      </c>
      <c r="D18" s="58">
        <v>1855.9023559322031</v>
      </c>
      <c r="E18" s="189"/>
      <c r="G18" s="169">
        <v>0.09</v>
      </c>
    </row>
    <row r="19" spans="1:7" x14ac:dyDescent="0.25">
      <c r="A19" s="32" t="s">
        <v>10</v>
      </c>
      <c r="B19" s="466"/>
      <c r="C19" s="25">
        <v>2140.2981355932202</v>
      </c>
      <c r="D19" s="58">
        <v>2053.8066355932206</v>
      </c>
      <c r="E19" s="189"/>
      <c r="G19" s="169">
        <v>0.09</v>
      </c>
    </row>
    <row r="20" spans="1:7" x14ac:dyDescent="0.25">
      <c r="A20" s="32" t="s">
        <v>44</v>
      </c>
      <c r="B20" s="466"/>
      <c r="C20" s="25">
        <v>2156.4236694915253</v>
      </c>
      <c r="D20" s="58">
        <v>2069.9321694915257</v>
      </c>
      <c r="E20" s="189"/>
    </row>
    <row r="21" spans="1:7" x14ac:dyDescent="0.25">
      <c r="A21" s="32" t="s">
        <v>11</v>
      </c>
      <c r="B21" s="466"/>
      <c r="C21" s="25">
        <v>2895.266313559322</v>
      </c>
      <c r="D21" s="58">
        <v>2769.1939576271184</v>
      </c>
      <c r="E21" s="189"/>
    </row>
    <row r="22" spans="1:7" x14ac:dyDescent="0.25">
      <c r="A22" s="32" t="s">
        <v>12</v>
      </c>
      <c r="B22" s="466">
        <v>25</v>
      </c>
      <c r="C22" s="25">
        <v>2880.6067372881357</v>
      </c>
      <c r="D22" s="58">
        <v>2754.5343813559321</v>
      </c>
      <c r="E22" s="189"/>
    </row>
    <row r="23" spans="1:7" x14ac:dyDescent="0.25">
      <c r="A23" s="32" t="s">
        <v>13</v>
      </c>
      <c r="B23" s="466"/>
      <c r="C23" s="25">
        <v>3805.6259999999993</v>
      </c>
      <c r="D23" s="58">
        <v>3634.1089576271188</v>
      </c>
      <c r="E23" s="189"/>
    </row>
    <row r="24" spans="1:7" x14ac:dyDescent="0.25">
      <c r="A24" s="32" t="s">
        <v>45</v>
      </c>
      <c r="B24" s="466"/>
      <c r="C24" s="25">
        <v>3824.6834491525424</v>
      </c>
      <c r="D24" s="58">
        <v>3654.6323644067793</v>
      </c>
      <c r="E24" s="189"/>
    </row>
    <row r="25" spans="1:7" x14ac:dyDescent="0.25">
      <c r="A25" s="32" t="s">
        <v>14</v>
      </c>
      <c r="B25" s="466"/>
      <c r="C25" s="25">
        <v>4567.9239661016945</v>
      </c>
      <c r="D25" s="58">
        <v>4396.406923728814</v>
      </c>
      <c r="E25" s="189"/>
    </row>
    <row r="26" spans="1:7" x14ac:dyDescent="0.25">
      <c r="A26" s="32" t="s">
        <v>15</v>
      </c>
      <c r="B26" s="466"/>
      <c r="C26" s="25">
        <v>4802.4771864406785</v>
      </c>
      <c r="D26" s="25">
        <v>5724.857725423728</v>
      </c>
      <c r="E26" s="189"/>
    </row>
    <row r="27" spans="1:7" x14ac:dyDescent="0.25">
      <c r="A27" s="32" t="s">
        <v>16</v>
      </c>
      <c r="B27" s="466"/>
      <c r="C27" s="25"/>
      <c r="D27" s="58"/>
      <c r="E27" s="25">
        <v>8471.7691271186432</v>
      </c>
    </row>
    <row r="28" spans="1:7" x14ac:dyDescent="0.25">
      <c r="A28" s="32" t="s">
        <v>17</v>
      </c>
      <c r="B28" s="466"/>
      <c r="C28" s="25"/>
      <c r="D28" s="58"/>
      <c r="E28" s="25">
        <v>8847.6406627118631</v>
      </c>
    </row>
    <row r="29" spans="1:7" x14ac:dyDescent="0.25">
      <c r="A29" s="32" t="s">
        <v>18</v>
      </c>
      <c r="B29" s="466"/>
      <c r="C29" s="25"/>
      <c r="D29" s="58"/>
      <c r="E29" s="25">
        <v>11507.767372881353</v>
      </c>
    </row>
    <row r="30" spans="1:7" x14ac:dyDescent="0.25">
      <c r="A30" s="32" t="s">
        <v>19</v>
      </c>
      <c r="B30" s="466"/>
      <c r="C30" s="25"/>
      <c r="D30" s="58"/>
      <c r="E30" s="25">
        <v>11382.794485169488</v>
      </c>
    </row>
    <row r="31" spans="1:7" x14ac:dyDescent="0.25">
      <c r="A31" s="32" t="s">
        <v>20</v>
      </c>
      <c r="B31" s="466"/>
      <c r="C31" s="25"/>
      <c r="D31" s="58"/>
      <c r="E31" s="25">
        <v>17584.161737288137</v>
      </c>
    </row>
    <row r="32" spans="1:7" x14ac:dyDescent="0.25">
      <c r="A32" s="32" t="s">
        <v>21</v>
      </c>
      <c r="B32" s="466"/>
      <c r="C32" s="25"/>
      <c r="D32" s="58"/>
      <c r="E32" s="25">
        <v>19837.38714406779</v>
      </c>
    </row>
    <row r="33" spans="1:5" x14ac:dyDescent="0.25">
      <c r="A33" s="32" t="s">
        <v>22</v>
      </c>
      <c r="B33" s="466"/>
      <c r="C33" s="25"/>
      <c r="D33" s="58"/>
      <c r="E33" s="25">
        <v>38655.986949152539</v>
      </c>
    </row>
    <row r="34" spans="1:5" x14ac:dyDescent="0.25">
      <c r="A34" s="32" t="s">
        <v>23</v>
      </c>
      <c r="B34" s="466"/>
      <c r="C34" s="25"/>
      <c r="D34" s="58"/>
      <c r="E34" s="25">
        <v>48751.7523559322</v>
      </c>
    </row>
    <row r="36" spans="1:5" x14ac:dyDescent="0.25">
      <c r="A36" s="339" t="s">
        <v>347</v>
      </c>
      <c r="B36" s="339"/>
    </row>
  </sheetData>
  <mergeCells count="8">
    <mergeCell ref="A36:B36"/>
    <mergeCell ref="B22:B34"/>
    <mergeCell ref="A1:E1"/>
    <mergeCell ref="A3:E3"/>
    <mergeCell ref="A5:E5"/>
    <mergeCell ref="A7:E7"/>
    <mergeCell ref="A9:E9"/>
    <mergeCell ref="B11:B21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D29"/>
  <sheetViews>
    <sheetView topLeftCell="A2" zoomScaleNormal="100" workbookViewId="0">
      <selection activeCell="F27" sqref="F27"/>
    </sheetView>
  </sheetViews>
  <sheetFormatPr defaultRowHeight="15" x14ac:dyDescent="0.25"/>
  <cols>
    <col min="1" max="1" width="32.7109375" customWidth="1"/>
    <col min="2" max="4" width="21.7109375" customWidth="1"/>
    <col min="6" max="6" width="17.5703125" customWidth="1"/>
  </cols>
  <sheetData>
    <row r="1" spans="1:4" ht="60" customHeight="1" x14ac:dyDescent="0.25">
      <c r="A1" s="329" t="s">
        <v>240</v>
      </c>
      <c r="B1" s="330"/>
      <c r="C1" s="330"/>
      <c r="D1" s="330"/>
    </row>
    <row r="2" spans="1:4" ht="2.1" customHeight="1" x14ac:dyDescent="0.25">
      <c r="A2" s="10"/>
      <c r="B2" s="10"/>
      <c r="C2" s="10"/>
      <c r="D2" s="10"/>
    </row>
    <row r="3" spans="1:4" ht="95.1" customHeight="1" x14ac:dyDescent="0.25">
      <c r="A3" s="331" t="s">
        <v>246</v>
      </c>
      <c r="B3" s="332"/>
      <c r="C3" s="332"/>
      <c r="D3" s="332"/>
    </row>
    <row r="4" spans="1:4" ht="2.1" customHeight="1" x14ac:dyDescent="0.25">
      <c r="A4" s="11"/>
      <c r="B4" s="11"/>
      <c r="C4" s="11"/>
      <c r="D4" s="11"/>
    </row>
    <row r="5" spans="1:4" ht="15" customHeight="1" x14ac:dyDescent="0.25">
      <c r="A5" s="333" t="s">
        <v>39</v>
      </c>
      <c r="B5" s="334"/>
      <c r="C5" s="334"/>
      <c r="D5" s="334"/>
    </row>
    <row r="6" spans="1:4" ht="2.1" customHeight="1" x14ac:dyDescent="0.25">
      <c r="A6" s="12"/>
      <c r="B6" s="165"/>
      <c r="C6" s="165"/>
      <c r="D6" s="165"/>
    </row>
    <row r="7" spans="1:4" ht="30" customHeight="1" x14ac:dyDescent="0.25">
      <c r="A7" s="335" t="s">
        <v>247</v>
      </c>
      <c r="B7" s="336"/>
      <c r="C7" s="336"/>
      <c r="D7" s="336"/>
    </row>
    <row r="8" spans="1:4" ht="2.1" customHeight="1" x14ac:dyDescent="0.25">
      <c r="A8" s="13"/>
      <c r="B8" s="14"/>
      <c r="C8" s="14"/>
      <c r="D8" s="14"/>
    </row>
    <row r="9" spans="1:4" ht="30" customHeight="1" x14ac:dyDescent="0.25">
      <c r="A9" s="337" t="s">
        <v>50</v>
      </c>
      <c r="B9" s="318" t="s">
        <v>353</v>
      </c>
      <c r="C9" s="318"/>
      <c r="D9" s="319"/>
    </row>
    <row r="10" spans="1:4" ht="15" customHeight="1" x14ac:dyDescent="0.25">
      <c r="A10" s="338"/>
      <c r="B10" s="224" t="s">
        <v>243</v>
      </c>
      <c r="C10" s="209" t="s">
        <v>244</v>
      </c>
      <c r="D10" s="209" t="s">
        <v>245</v>
      </c>
    </row>
    <row r="11" spans="1:4" x14ac:dyDescent="0.25">
      <c r="A11" s="15" t="s">
        <v>5</v>
      </c>
      <c r="B11" s="285">
        <v>1853.9424339975001</v>
      </c>
      <c r="C11" s="285">
        <v>2132.1290684925007</v>
      </c>
      <c r="D11" s="285">
        <v>2316.9516955200002</v>
      </c>
    </row>
    <row r="12" spans="1:4" x14ac:dyDescent="0.25">
      <c r="A12" s="15" t="s">
        <v>6</v>
      </c>
      <c r="B12" s="285">
        <v>2059.7243280075004</v>
      </c>
      <c r="C12" s="285">
        <v>2368.3971690224998</v>
      </c>
      <c r="D12" s="285">
        <v>2574.1790630324999</v>
      </c>
    </row>
    <row r="13" spans="1:4" x14ac:dyDescent="0.25">
      <c r="A13" s="15" t="s">
        <v>7</v>
      </c>
      <c r="B13" s="285">
        <v>2431.2749699699998</v>
      </c>
      <c r="C13" s="285">
        <v>2797.1094482100011</v>
      </c>
      <c r="D13" s="285">
        <v>3040.9991003700011</v>
      </c>
    </row>
    <row r="14" spans="1:4" x14ac:dyDescent="0.25">
      <c r="A14" s="15" t="s">
        <v>8</v>
      </c>
      <c r="B14" s="285">
        <v>2848.5549217125008</v>
      </c>
      <c r="C14" s="285">
        <v>3275.3618129925007</v>
      </c>
      <c r="D14" s="285">
        <v>3559.2646112099997</v>
      </c>
    </row>
    <row r="15" spans="1:4" x14ac:dyDescent="0.25">
      <c r="A15" s="15" t="s">
        <v>9</v>
      </c>
      <c r="B15" s="285">
        <v>3695.1187690147499</v>
      </c>
      <c r="C15" s="285">
        <v>4250.5393440509997</v>
      </c>
      <c r="D15" s="285">
        <v>4619.4224429430005</v>
      </c>
    </row>
    <row r="16" spans="1:4" x14ac:dyDescent="0.25">
      <c r="A16" s="15" t="s">
        <v>10</v>
      </c>
      <c r="B16" s="285">
        <v>4303.5091278795007</v>
      </c>
      <c r="C16" s="285">
        <v>4947.7207794052511</v>
      </c>
      <c r="D16" s="285">
        <v>5379.386409849375</v>
      </c>
    </row>
    <row r="17" spans="1:4" x14ac:dyDescent="0.25">
      <c r="A17" s="15" t="s">
        <v>11</v>
      </c>
      <c r="B17" s="285">
        <v>5228.9560345522505</v>
      </c>
      <c r="C17" s="285">
        <v>6014.1663912330014</v>
      </c>
      <c r="D17" s="285">
        <v>6539.2912985400017</v>
      </c>
    </row>
    <row r="18" spans="1:4" x14ac:dyDescent="0.25">
      <c r="A18" s="15" t="s">
        <v>12</v>
      </c>
      <c r="B18" s="285">
        <v>6158.0231782492529</v>
      </c>
      <c r="C18" s="285">
        <v>7081.4694276191276</v>
      </c>
      <c r="D18" s="285">
        <v>7698.8151096491247</v>
      </c>
    </row>
    <row r="19" spans="1:4" x14ac:dyDescent="0.25">
      <c r="A19" s="15" t="s">
        <v>13</v>
      </c>
      <c r="B19" s="285">
        <v>7114.3373690234994</v>
      </c>
      <c r="C19" s="285">
        <v>8178.6870541529988</v>
      </c>
      <c r="D19" s="285">
        <v>8893.5885970470008</v>
      </c>
    </row>
    <row r="20" spans="1:4" x14ac:dyDescent="0.25">
      <c r="A20" s="15" t="s">
        <v>14</v>
      </c>
      <c r="B20" s="285">
        <v>8239.8500059837515</v>
      </c>
      <c r="C20" s="285">
        <v>9477.3041825096243</v>
      </c>
      <c r="D20" s="285">
        <v>10301.289183108</v>
      </c>
    </row>
    <row r="21" spans="1:4" x14ac:dyDescent="0.25">
      <c r="A21" s="15" t="s">
        <v>15</v>
      </c>
      <c r="B21" s="285">
        <v>9425.9539784025001</v>
      </c>
      <c r="C21" s="285">
        <v>10840.704499721249</v>
      </c>
      <c r="D21" s="285">
        <v>11781.013432072501</v>
      </c>
    </row>
    <row r="22" spans="1:4" x14ac:dyDescent="0.25">
      <c r="A22" s="15" t="s">
        <v>16</v>
      </c>
      <c r="B22" s="285">
        <v>16436.420486639996</v>
      </c>
      <c r="C22" s="285">
        <v>18901.448042399999</v>
      </c>
      <c r="D22" s="285">
        <v>20545.525608300002</v>
      </c>
    </row>
    <row r="23" spans="1:4" x14ac:dyDescent="0.25">
      <c r="A23" s="15" t="s">
        <v>17</v>
      </c>
      <c r="B23" s="285">
        <v>19274.976658476</v>
      </c>
      <c r="C23" s="285">
        <v>22166.448174485999</v>
      </c>
      <c r="D23" s="285">
        <v>24094.845909288</v>
      </c>
    </row>
    <row r="24" spans="1:4" x14ac:dyDescent="0.25">
      <c r="A24" s="15" t="s">
        <v>18</v>
      </c>
      <c r="B24" s="285">
        <v>24428.058936781505</v>
      </c>
      <c r="C24" s="285">
        <v>28091.339581189506</v>
      </c>
      <c r="D24" s="285">
        <v>30535.589335482004</v>
      </c>
    </row>
    <row r="25" spans="1:4" x14ac:dyDescent="0.25">
      <c r="A25" s="15" t="s">
        <v>19</v>
      </c>
      <c r="B25" s="285">
        <v>20904.827327999996</v>
      </c>
      <c r="C25" s="285">
        <v>24039.644099624998</v>
      </c>
      <c r="D25" s="285">
        <v>26131.034159999999</v>
      </c>
    </row>
    <row r="26" spans="1:4" ht="33" customHeight="1" x14ac:dyDescent="0.25">
      <c r="A26" s="17" t="s">
        <v>248</v>
      </c>
      <c r="B26" s="285">
        <v>33164.6375214</v>
      </c>
      <c r="C26" s="285">
        <v>38140.421942700006</v>
      </c>
      <c r="D26" s="7" t="s">
        <v>29</v>
      </c>
    </row>
    <row r="27" spans="1:4" ht="35.25" customHeight="1" x14ac:dyDescent="0.25">
      <c r="A27" s="17" t="s">
        <v>249</v>
      </c>
      <c r="B27" s="285">
        <v>39875.863450500001</v>
      </c>
      <c r="C27" s="285">
        <v>45857.12462100001</v>
      </c>
      <c r="D27" s="7" t="s">
        <v>29</v>
      </c>
    </row>
    <row r="29" spans="1:4" x14ac:dyDescent="0.25">
      <c r="A29" s="257" t="s">
        <v>360</v>
      </c>
    </row>
  </sheetData>
  <mergeCells count="6">
    <mergeCell ref="A1:D1"/>
    <mergeCell ref="A3:D3"/>
    <mergeCell ref="A5:D5"/>
    <mergeCell ref="A7:D7"/>
    <mergeCell ref="A9:A10"/>
    <mergeCell ref="B9:D9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B8EB9-566D-4DA9-89E3-A7237A019611}">
  <dimension ref="A1:N37"/>
  <sheetViews>
    <sheetView zoomScaleNormal="100" workbookViewId="0">
      <selection sqref="A1:K1"/>
    </sheetView>
  </sheetViews>
  <sheetFormatPr defaultRowHeight="15" x14ac:dyDescent="0.25"/>
  <cols>
    <col min="1" max="1" width="13.7109375" customWidth="1"/>
    <col min="2" max="2" width="12.7109375" customWidth="1"/>
    <col min="3" max="3" width="12.7109375" hidden="1" customWidth="1"/>
    <col min="4" max="5" width="12.7109375" customWidth="1"/>
    <col min="6" max="6" width="12.7109375" hidden="1" customWidth="1"/>
    <col min="7" max="7" width="12.7109375" customWidth="1"/>
    <col min="8" max="8" width="13.7109375" customWidth="1"/>
    <col min="9" max="9" width="12.7109375" customWidth="1"/>
    <col min="10" max="10" width="12.7109375" hidden="1" customWidth="1"/>
    <col min="11" max="11" width="12.7109375" customWidth="1"/>
    <col min="12" max="12" width="9.140625" customWidth="1"/>
    <col min="13" max="13" width="12" hidden="1" customWidth="1"/>
    <col min="14" max="14" width="9.140625" hidden="1" customWidth="1"/>
    <col min="15" max="15" width="12" customWidth="1"/>
    <col min="16" max="16" width="9.140625" customWidth="1"/>
  </cols>
  <sheetData>
    <row r="1" spans="1:11" ht="60" customHeight="1" x14ac:dyDescent="0.25">
      <c r="A1" s="329" t="s">
        <v>222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</row>
    <row r="2" spans="1:11" ht="2.1" customHeight="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ht="95.1" customHeight="1" x14ac:dyDescent="0.25">
      <c r="A3" s="471" t="s">
        <v>362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</row>
    <row r="4" spans="1:11" ht="2.1" customHeight="1" x14ac:dyDescent="0.25">
      <c r="A4" s="10"/>
      <c r="B4" s="291"/>
      <c r="C4" s="291"/>
      <c r="D4" s="291"/>
      <c r="E4" s="291"/>
      <c r="F4" s="291"/>
      <c r="G4" s="291"/>
      <c r="H4" s="291"/>
      <c r="I4" s="291"/>
      <c r="J4" s="292"/>
      <c r="K4" s="292"/>
    </row>
    <row r="5" spans="1:11" ht="30" customHeight="1" x14ac:dyDescent="0.25">
      <c r="A5" s="444" t="s">
        <v>363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</row>
    <row r="6" spans="1:11" ht="2.1" customHeight="1" x14ac:dyDescent="0.25">
      <c r="A6" s="444"/>
      <c r="B6" s="443"/>
      <c r="C6" s="443"/>
      <c r="D6" s="443"/>
      <c r="E6" s="443"/>
      <c r="F6" s="443"/>
      <c r="G6" s="443"/>
      <c r="H6" s="443"/>
      <c r="I6" s="443"/>
      <c r="J6" s="443"/>
      <c r="K6" s="443"/>
    </row>
    <row r="7" spans="1:11" ht="30" customHeight="1" x14ac:dyDescent="0.25">
      <c r="A7" s="444" t="s">
        <v>364</v>
      </c>
      <c r="B7" s="444"/>
      <c r="C7" s="444"/>
      <c r="D7" s="444"/>
      <c r="E7" s="444"/>
      <c r="F7" s="444"/>
      <c r="G7" s="444"/>
      <c r="H7" s="444"/>
      <c r="I7" s="444"/>
      <c r="J7" s="444"/>
      <c r="K7" s="444"/>
    </row>
    <row r="8" spans="1:11" ht="2.1" customHeight="1" x14ac:dyDescent="0.25">
      <c r="A8" s="293"/>
      <c r="B8" s="294"/>
      <c r="C8" s="294"/>
      <c r="D8" s="294"/>
      <c r="E8" s="294"/>
      <c r="F8" s="294"/>
      <c r="G8" s="294"/>
      <c r="H8" s="294"/>
      <c r="I8" s="294"/>
      <c r="J8" s="294"/>
      <c r="K8" s="294"/>
    </row>
    <row r="9" spans="1:11" ht="40.5" customHeight="1" x14ac:dyDescent="0.25">
      <c r="A9" s="337" t="s">
        <v>223</v>
      </c>
      <c r="B9" s="337"/>
      <c r="C9" s="337"/>
      <c r="D9" s="337"/>
      <c r="E9" s="337"/>
      <c r="F9" s="337"/>
      <c r="G9" s="337"/>
      <c r="H9" s="337" t="s">
        <v>224</v>
      </c>
      <c r="I9" s="337"/>
      <c r="J9" s="337"/>
      <c r="K9" s="337"/>
    </row>
    <row r="10" spans="1:11" ht="30.75" customHeight="1" x14ac:dyDescent="0.25">
      <c r="A10" s="287" t="s">
        <v>50</v>
      </c>
      <c r="B10" s="287" t="s">
        <v>37</v>
      </c>
      <c r="C10" s="295" t="s">
        <v>365</v>
      </c>
      <c r="D10" s="287" t="s">
        <v>200</v>
      </c>
      <c r="E10" s="287" t="s">
        <v>37</v>
      </c>
      <c r="F10" s="295" t="s">
        <v>365</v>
      </c>
      <c r="G10" s="287" t="s">
        <v>200</v>
      </c>
      <c r="H10" s="287" t="s">
        <v>50</v>
      </c>
      <c r="I10" s="287" t="s">
        <v>37</v>
      </c>
      <c r="J10" s="295" t="s">
        <v>365</v>
      </c>
      <c r="K10" s="287" t="s">
        <v>200</v>
      </c>
    </row>
    <row r="11" spans="1:11" x14ac:dyDescent="0.25">
      <c r="A11" s="32" t="s">
        <v>6</v>
      </c>
      <c r="B11" s="439" t="s">
        <v>366</v>
      </c>
      <c r="C11" s="290">
        <v>8221.5981973124981</v>
      </c>
      <c r="D11" s="290">
        <f>C11*1.2</f>
        <v>9865.9178367749973</v>
      </c>
      <c r="E11" s="476"/>
      <c r="F11" s="296"/>
      <c r="G11" s="297"/>
      <c r="H11" s="32" t="s">
        <v>6</v>
      </c>
      <c r="I11" s="439" t="s">
        <v>366</v>
      </c>
      <c r="J11" s="290">
        <v>4643.2468220338988</v>
      </c>
      <c r="K11" s="290">
        <f>J11*1.2</f>
        <v>5571.8961864406783</v>
      </c>
    </row>
    <row r="12" spans="1:11" x14ac:dyDescent="0.25">
      <c r="A12" s="32" t="s">
        <v>7</v>
      </c>
      <c r="B12" s="439"/>
      <c r="C12" s="290">
        <v>10769.063815124999</v>
      </c>
      <c r="D12" s="290">
        <f t="shared" ref="D12:D26" si="0">C12*1.2</f>
        <v>12922.876578149999</v>
      </c>
      <c r="E12" s="476"/>
      <c r="F12" s="296"/>
      <c r="G12" s="297"/>
      <c r="H12" s="32" t="s">
        <v>7</v>
      </c>
      <c r="I12" s="439"/>
      <c r="J12" s="290">
        <v>5065.3601694915251</v>
      </c>
      <c r="K12" s="290">
        <f t="shared" ref="K12:K26" si="1">J12*1.2</f>
        <v>6078.4322033898297</v>
      </c>
    </row>
    <row r="13" spans="1:11" x14ac:dyDescent="0.25">
      <c r="A13" s="32" t="s">
        <v>8</v>
      </c>
      <c r="B13" s="439"/>
      <c r="C13" s="290">
        <v>11512.776558937503</v>
      </c>
      <c r="D13" s="290">
        <f t="shared" si="0"/>
        <v>13815.331870725004</v>
      </c>
      <c r="E13" s="476"/>
      <c r="F13" s="296"/>
      <c r="G13" s="297"/>
      <c r="H13" s="32" t="s">
        <v>8</v>
      </c>
      <c r="I13" s="439"/>
      <c r="J13" s="290">
        <v>5403.0508474576272</v>
      </c>
      <c r="K13" s="290">
        <f t="shared" si="1"/>
        <v>6483.6610169491523</v>
      </c>
    </row>
    <row r="14" spans="1:11" x14ac:dyDescent="0.25">
      <c r="A14" s="32" t="s">
        <v>9</v>
      </c>
      <c r="B14" s="439"/>
      <c r="C14" s="290">
        <v>13159.094949000004</v>
      </c>
      <c r="D14" s="290">
        <f t="shared" si="0"/>
        <v>15790.913938800004</v>
      </c>
      <c r="E14" s="476"/>
      <c r="F14" s="296"/>
      <c r="G14" s="297"/>
      <c r="H14" s="32" t="s">
        <v>9</v>
      </c>
      <c r="I14" s="439"/>
      <c r="J14" s="290">
        <v>6162.8548728813576</v>
      </c>
      <c r="K14" s="290">
        <f t="shared" si="1"/>
        <v>7395.4258474576291</v>
      </c>
    </row>
    <row r="15" spans="1:11" x14ac:dyDescent="0.25">
      <c r="A15" s="32" t="s">
        <v>10</v>
      </c>
      <c r="B15" s="439"/>
      <c r="C15" s="290">
        <v>18260.716978350003</v>
      </c>
      <c r="D15" s="290">
        <f t="shared" si="0"/>
        <v>21912.860374020001</v>
      </c>
      <c r="E15" s="476"/>
      <c r="F15" s="296"/>
      <c r="G15" s="297"/>
      <c r="H15" s="32" t="s">
        <v>10</v>
      </c>
      <c r="I15" s="439"/>
      <c r="J15" s="290">
        <v>8104.5762711864427</v>
      </c>
      <c r="K15" s="290">
        <f t="shared" si="1"/>
        <v>9725.4915254237312</v>
      </c>
    </row>
    <row r="16" spans="1:11" x14ac:dyDescent="0.25">
      <c r="A16" s="32" t="s">
        <v>11</v>
      </c>
      <c r="B16" s="439"/>
      <c r="C16" s="285">
        <v>25040.821739999999</v>
      </c>
      <c r="D16" s="290">
        <f t="shared" si="0"/>
        <v>30048.986087999998</v>
      </c>
      <c r="E16" s="476"/>
      <c r="F16" s="296"/>
      <c r="G16" s="297"/>
      <c r="H16" s="32" t="s">
        <v>11</v>
      </c>
      <c r="I16" s="439"/>
      <c r="J16" s="290">
        <v>10974.947033898305</v>
      </c>
      <c r="K16" s="290">
        <f t="shared" si="1"/>
        <v>13169.936440677966</v>
      </c>
    </row>
    <row r="17" spans="1:14" x14ac:dyDescent="0.25">
      <c r="A17" s="32" t="s">
        <v>13</v>
      </c>
      <c r="B17" s="439" t="s">
        <v>367</v>
      </c>
      <c r="C17" s="290">
        <v>36524.40825</v>
      </c>
      <c r="D17" s="290">
        <f t="shared" si="0"/>
        <v>43829.289899999996</v>
      </c>
      <c r="E17" s="439" t="s">
        <v>368</v>
      </c>
      <c r="F17" s="290">
        <v>31760.829375000001</v>
      </c>
      <c r="G17" s="290">
        <f>F17*1.2</f>
        <v>38112.99525</v>
      </c>
      <c r="H17" s="32" t="s">
        <v>13</v>
      </c>
      <c r="I17" s="439" t="s">
        <v>367</v>
      </c>
      <c r="J17" s="290">
        <v>13507.62711864407</v>
      </c>
      <c r="K17" s="290">
        <f t="shared" si="1"/>
        <v>16209.152542372884</v>
      </c>
    </row>
    <row r="18" spans="1:14" x14ac:dyDescent="0.25">
      <c r="A18" s="32" t="s">
        <v>14</v>
      </c>
      <c r="B18" s="439"/>
      <c r="C18" s="290">
        <v>43507.099580174996</v>
      </c>
      <c r="D18" s="290">
        <f t="shared" si="0"/>
        <v>52208.519496209992</v>
      </c>
      <c r="E18" s="439"/>
      <c r="F18" s="290">
        <v>42283.114681499996</v>
      </c>
      <c r="G18" s="290">
        <f t="shared" ref="G18:G26" si="2">F18*1.2</f>
        <v>50739.73761779999</v>
      </c>
      <c r="H18" s="32" t="s">
        <v>14</v>
      </c>
      <c r="I18" s="439"/>
      <c r="J18" s="290">
        <v>23976.038135593222</v>
      </c>
      <c r="K18" s="290">
        <f t="shared" si="1"/>
        <v>28771.245762711867</v>
      </c>
    </row>
    <row r="19" spans="1:14" x14ac:dyDescent="0.25">
      <c r="A19" s="32" t="s">
        <v>16</v>
      </c>
      <c r="B19" s="439"/>
      <c r="C19" s="290">
        <v>65151.640955362491</v>
      </c>
      <c r="D19" s="290">
        <f t="shared" si="0"/>
        <v>78181.969146434989</v>
      </c>
      <c r="E19" s="439"/>
      <c r="F19" s="290">
        <v>60680.468363779699</v>
      </c>
      <c r="G19" s="290">
        <f t="shared" si="2"/>
        <v>72816.56203653563</v>
      </c>
      <c r="H19" s="32" t="s">
        <v>16</v>
      </c>
      <c r="I19" s="439"/>
      <c r="J19" s="290">
        <v>36808.28389830509</v>
      </c>
      <c r="K19" s="290">
        <f t="shared" si="1"/>
        <v>44169.940677966108</v>
      </c>
      <c r="M19" s="298">
        <v>11039.681835000001</v>
      </c>
      <c r="N19">
        <f>M19*1.08</f>
        <v>11922.856381800002</v>
      </c>
    </row>
    <row r="20" spans="1:14" x14ac:dyDescent="0.25">
      <c r="A20" s="32" t="s">
        <v>18</v>
      </c>
      <c r="B20" s="439"/>
      <c r="C20" s="290">
        <v>98583.84754066405</v>
      </c>
      <c r="D20" s="290">
        <f t="shared" si="0"/>
        <v>118300.61704879685</v>
      </c>
      <c r="E20" s="439"/>
      <c r="F20" s="290">
        <v>91440.088081650028</v>
      </c>
      <c r="G20" s="290">
        <f t="shared" si="2"/>
        <v>109728.10569798003</v>
      </c>
      <c r="H20" s="32" t="s">
        <v>18</v>
      </c>
      <c r="I20" s="439"/>
      <c r="J20" s="290">
        <v>42380.180084745771</v>
      </c>
      <c r="K20" s="290">
        <f t="shared" si="1"/>
        <v>50856.216101694925</v>
      </c>
      <c r="M20" s="298">
        <v>21853.792372881358</v>
      </c>
      <c r="N20">
        <f>M20*1.07</f>
        <v>23383.557838983055</v>
      </c>
    </row>
    <row r="21" spans="1:14" x14ac:dyDescent="0.25">
      <c r="A21" s="32" t="s">
        <v>20</v>
      </c>
      <c r="B21" s="439"/>
      <c r="C21" s="290">
        <v>143717.40793265626</v>
      </c>
      <c r="D21" s="290">
        <f t="shared" si="0"/>
        <v>172460.88951918751</v>
      </c>
      <c r="E21" s="439"/>
      <c r="F21" s="290">
        <v>131549.10961499999</v>
      </c>
      <c r="G21" s="290">
        <f t="shared" si="2"/>
        <v>157858.93153799998</v>
      </c>
      <c r="H21" s="32" t="s">
        <v>20</v>
      </c>
      <c r="I21" s="439"/>
      <c r="J21" s="290">
        <v>93709.163135593219</v>
      </c>
      <c r="K21" s="290">
        <f t="shared" si="1"/>
        <v>112450.99576271186</v>
      </c>
      <c r="M21" s="298">
        <v>84088.98305084747</v>
      </c>
      <c r="N21">
        <f>M21*1.15</f>
        <v>96702.330508474581</v>
      </c>
    </row>
    <row r="22" spans="1:14" x14ac:dyDescent="0.25">
      <c r="A22" s="32" t="s">
        <v>369</v>
      </c>
      <c r="B22" s="439"/>
      <c r="C22" s="290">
        <v>173356.06858762505</v>
      </c>
      <c r="D22" s="290">
        <f t="shared" si="0"/>
        <v>208027.28230515006</v>
      </c>
      <c r="E22" s="439"/>
      <c r="F22" s="290">
        <v>162742.43990812497</v>
      </c>
      <c r="G22" s="290">
        <f t="shared" si="2"/>
        <v>195290.92788974996</v>
      </c>
      <c r="H22" s="32" t="s">
        <v>369</v>
      </c>
      <c r="I22" s="439"/>
      <c r="J22" s="290">
        <v>124101.32415254239</v>
      </c>
      <c r="K22" s="290">
        <f t="shared" si="1"/>
        <v>148921.58898305087</v>
      </c>
      <c r="M22" s="298"/>
    </row>
    <row r="23" spans="1:14" x14ac:dyDescent="0.25">
      <c r="A23" s="32" t="s">
        <v>22</v>
      </c>
      <c r="B23" s="439"/>
      <c r="C23" s="290">
        <v>185738.86201303126</v>
      </c>
      <c r="D23" s="290">
        <f t="shared" si="0"/>
        <v>222886.6344156375</v>
      </c>
      <c r="E23" s="439"/>
      <c r="F23" s="290">
        <v>171012.76063987502</v>
      </c>
      <c r="G23" s="290">
        <f t="shared" si="2"/>
        <v>205215.31276785003</v>
      </c>
      <c r="H23" s="32" t="s">
        <v>22</v>
      </c>
      <c r="I23" s="439"/>
      <c r="J23" s="290">
        <v>105781.60487288135</v>
      </c>
      <c r="K23" s="290">
        <f t="shared" si="1"/>
        <v>126937.92584745761</v>
      </c>
      <c r="M23" s="298">
        <v>151983.05084745763</v>
      </c>
      <c r="N23">
        <f>M23*1.07</f>
        <v>162621.86440677967</v>
      </c>
    </row>
    <row r="24" spans="1:14" x14ac:dyDescent="0.25">
      <c r="A24" s="32" t="s">
        <v>83</v>
      </c>
      <c r="B24" s="439"/>
      <c r="C24" s="290">
        <v>212272.95612600003</v>
      </c>
      <c r="D24" s="290">
        <f t="shared" si="0"/>
        <v>254727.54735120002</v>
      </c>
      <c r="E24" s="439"/>
      <c r="F24" s="290">
        <v>199100.82506737503</v>
      </c>
      <c r="G24" s="290">
        <f t="shared" si="2"/>
        <v>238920.99008085002</v>
      </c>
      <c r="H24" s="32" t="s">
        <v>83</v>
      </c>
      <c r="I24" s="439"/>
      <c r="J24" s="290">
        <v>133028.03250000003</v>
      </c>
      <c r="K24" s="290">
        <f t="shared" si="1"/>
        <v>159633.63900000002</v>
      </c>
      <c r="M24" s="299"/>
    </row>
    <row r="25" spans="1:14" ht="15.75" customHeight="1" x14ac:dyDescent="0.25">
      <c r="A25" s="32" t="s">
        <v>24</v>
      </c>
      <c r="B25" s="477"/>
      <c r="C25" s="290">
        <v>728162.23701375001</v>
      </c>
      <c r="D25" s="290">
        <f t="shared" si="0"/>
        <v>873794.68441650004</v>
      </c>
      <c r="E25" s="477"/>
      <c r="F25" s="290">
        <v>633184.55522437487</v>
      </c>
      <c r="G25" s="290">
        <f t="shared" si="2"/>
        <v>759821.4662692498</v>
      </c>
      <c r="H25" s="32" t="s">
        <v>24</v>
      </c>
      <c r="I25" s="477"/>
      <c r="J25" s="290">
        <v>405227.56410381367</v>
      </c>
      <c r="K25" s="290">
        <f t="shared" si="1"/>
        <v>486273.07692457637</v>
      </c>
    </row>
    <row r="26" spans="1:14" ht="15.75" customHeight="1" x14ac:dyDescent="0.25">
      <c r="A26" s="32" t="s">
        <v>26</v>
      </c>
      <c r="B26" s="477"/>
      <c r="C26" s="290">
        <v>1331130.3632550002</v>
      </c>
      <c r="D26" s="290">
        <f t="shared" si="0"/>
        <v>1597356.4359060002</v>
      </c>
      <c r="E26" s="477"/>
      <c r="F26" s="290">
        <v>1157504.7143756251</v>
      </c>
      <c r="G26" s="290">
        <f t="shared" si="2"/>
        <v>1389005.6572507501</v>
      </c>
      <c r="H26" s="32" t="s">
        <v>26</v>
      </c>
      <c r="I26" s="477"/>
      <c r="J26" s="290">
        <v>868119.91441207635</v>
      </c>
      <c r="K26" s="290">
        <f t="shared" si="1"/>
        <v>1041743.8972944915</v>
      </c>
    </row>
    <row r="27" spans="1:14" ht="15.75" customHeight="1" x14ac:dyDescent="0.25">
      <c r="A27" s="32" t="s">
        <v>30</v>
      </c>
      <c r="B27" s="477"/>
      <c r="C27" s="300" t="s">
        <v>29</v>
      </c>
      <c r="D27" s="300" t="s">
        <v>29</v>
      </c>
      <c r="E27" s="477"/>
      <c r="F27" s="300" t="s">
        <v>29</v>
      </c>
      <c r="G27" s="300" t="s">
        <v>29</v>
      </c>
      <c r="H27" s="32" t="s">
        <v>30</v>
      </c>
      <c r="I27" s="477"/>
      <c r="J27" s="300" t="s">
        <v>29</v>
      </c>
      <c r="K27" s="300" t="s">
        <v>29</v>
      </c>
    </row>
    <row r="28" spans="1:14" ht="15.75" customHeight="1" x14ac:dyDescent="0.25">
      <c r="A28" s="32" t="s">
        <v>32</v>
      </c>
      <c r="B28" s="477"/>
      <c r="C28" s="300" t="s">
        <v>29</v>
      </c>
      <c r="D28" s="300" t="s">
        <v>29</v>
      </c>
      <c r="E28" s="477"/>
      <c r="F28" s="300" t="s">
        <v>29</v>
      </c>
      <c r="G28" s="300" t="s">
        <v>29</v>
      </c>
      <c r="H28" s="32" t="s">
        <v>32</v>
      </c>
      <c r="I28" s="477"/>
      <c r="J28" s="300" t="s">
        <v>29</v>
      </c>
      <c r="K28" s="300" t="s">
        <v>29</v>
      </c>
    </row>
    <row r="29" spans="1:14" ht="15.75" customHeight="1" x14ac:dyDescent="0.25">
      <c r="A29" s="32" t="s">
        <v>33</v>
      </c>
      <c r="B29" s="477"/>
      <c r="C29" s="300" t="s">
        <v>29</v>
      </c>
      <c r="D29" s="300" t="s">
        <v>29</v>
      </c>
      <c r="E29" s="477"/>
      <c r="F29" s="300" t="s">
        <v>29</v>
      </c>
      <c r="G29" s="300" t="s">
        <v>29</v>
      </c>
      <c r="H29" s="32" t="s">
        <v>33</v>
      </c>
      <c r="I29" s="477"/>
      <c r="J29" s="300" t="s">
        <v>29</v>
      </c>
      <c r="K29" s="300" t="s">
        <v>29</v>
      </c>
    </row>
    <row r="30" spans="1:14" ht="15.75" customHeight="1" x14ac:dyDescent="0.25">
      <c r="A30" s="32" t="s">
        <v>34</v>
      </c>
      <c r="B30" s="477"/>
      <c r="C30" s="300" t="s">
        <v>29</v>
      </c>
      <c r="D30" s="300" t="s">
        <v>29</v>
      </c>
      <c r="E30" s="477"/>
      <c r="F30" s="300" t="s">
        <v>29</v>
      </c>
      <c r="G30" s="300" t="s">
        <v>29</v>
      </c>
      <c r="H30" s="32" t="s">
        <v>34</v>
      </c>
      <c r="I30" s="477"/>
      <c r="J30" s="300" t="s">
        <v>29</v>
      </c>
      <c r="K30" s="300" t="s">
        <v>29</v>
      </c>
    </row>
    <row r="31" spans="1:14" x14ac:dyDescent="0.25">
      <c r="A31" s="473" t="s">
        <v>370</v>
      </c>
      <c r="B31" s="473"/>
      <c r="C31" s="473"/>
      <c r="D31" s="473"/>
      <c r="E31" s="473"/>
      <c r="F31" s="473"/>
      <c r="G31" s="473"/>
      <c r="H31" s="473"/>
      <c r="I31" s="473"/>
      <c r="J31" s="473"/>
      <c r="K31" s="473"/>
    </row>
    <row r="32" spans="1:14" x14ac:dyDescent="0.25">
      <c r="A32" s="474" t="s">
        <v>38</v>
      </c>
      <c r="B32" s="474"/>
      <c r="C32" s="474"/>
      <c r="D32" s="474"/>
      <c r="E32" s="474"/>
      <c r="F32" s="474"/>
      <c r="G32" s="474"/>
      <c r="H32" s="474"/>
      <c r="I32" s="474"/>
      <c r="J32" s="474"/>
      <c r="K32" s="474"/>
    </row>
    <row r="33" spans="1:11" x14ac:dyDescent="0.25">
      <c r="A33" s="43"/>
      <c r="B33" s="43"/>
      <c r="C33" s="43"/>
      <c r="D33" s="43"/>
      <c r="E33" s="43"/>
      <c r="F33" s="43"/>
      <c r="G33" s="301"/>
      <c r="H33" s="43"/>
      <c r="I33" s="43"/>
      <c r="J33" s="43"/>
      <c r="K33" s="43"/>
    </row>
    <row r="34" spans="1:11" x14ac:dyDescent="0.25">
      <c r="A34" s="475" t="s">
        <v>371</v>
      </c>
      <c r="B34" s="475"/>
      <c r="C34" s="475"/>
      <c r="D34" s="43"/>
      <c r="E34" s="43"/>
      <c r="F34" s="43"/>
      <c r="G34" s="43"/>
      <c r="H34" s="43"/>
      <c r="I34" s="43"/>
      <c r="J34" s="43"/>
      <c r="K34" s="43"/>
    </row>
    <row r="35" spans="1:11" x14ac:dyDescent="0.25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</row>
    <row r="36" spans="1:11" x14ac:dyDescent="0.25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</row>
    <row r="37" spans="1:11" x14ac:dyDescent="0.25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</row>
  </sheetData>
  <mergeCells count="16">
    <mergeCell ref="A31:K31"/>
    <mergeCell ref="A32:K32"/>
    <mergeCell ref="A34:C34"/>
    <mergeCell ref="B11:B16"/>
    <mergeCell ref="E11:E16"/>
    <mergeCell ref="I11:I16"/>
    <mergeCell ref="B17:B30"/>
    <mergeCell ref="E17:E30"/>
    <mergeCell ref="I17:I30"/>
    <mergeCell ref="A9:G9"/>
    <mergeCell ref="H9:K9"/>
    <mergeCell ref="A1:K1"/>
    <mergeCell ref="A3:K3"/>
    <mergeCell ref="A5:K5"/>
    <mergeCell ref="A6:K6"/>
    <mergeCell ref="A7:K7"/>
  </mergeCells>
  <printOptions horizontalCentered="1"/>
  <pageMargins left="0.23622047244094491" right="0.23622047244094491" top="0" bottom="0" header="0.31496062992125984" footer="0.31496062992125984"/>
  <pageSetup paperSize="9" scale="95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E11B4-C4C7-4F27-9DCB-C8713B0F6497}">
  <dimension ref="A1:N36"/>
  <sheetViews>
    <sheetView topLeftCell="A3" zoomScaleNormal="100" workbookViewId="0">
      <selection sqref="A1:K1"/>
    </sheetView>
  </sheetViews>
  <sheetFormatPr defaultRowHeight="15" x14ac:dyDescent="0.25"/>
  <cols>
    <col min="1" max="1" width="13.7109375" customWidth="1"/>
    <col min="2" max="2" width="12.7109375" customWidth="1"/>
    <col min="3" max="3" width="12.7109375" hidden="1" customWidth="1"/>
    <col min="4" max="5" width="12.7109375" customWidth="1"/>
    <col min="6" max="6" width="12.5703125" hidden="1" customWidth="1"/>
    <col min="7" max="7" width="12.7109375" customWidth="1"/>
    <col min="8" max="8" width="13.7109375" customWidth="1"/>
    <col min="9" max="9" width="12.7109375" customWidth="1"/>
    <col min="10" max="10" width="12.7109375" hidden="1" customWidth="1"/>
    <col min="11" max="11" width="12.7109375" customWidth="1"/>
    <col min="12" max="12" width="9.140625" customWidth="1"/>
    <col min="13" max="13" width="12" hidden="1" customWidth="1"/>
    <col min="14" max="14" width="9.140625" hidden="1" customWidth="1"/>
    <col min="15" max="15" width="12.7109375" customWidth="1"/>
  </cols>
  <sheetData>
    <row r="1" spans="1:11" ht="60" customHeight="1" x14ac:dyDescent="0.25">
      <c r="A1" s="329" t="s">
        <v>222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</row>
    <row r="2" spans="1:11" ht="2.1" customHeight="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ht="95.1" customHeight="1" x14ac:dyDescent="0.25">
      <c r="A3" s="471" t="s">
        <v>372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</row>
    <row r="4" spans="1:11" ht="2.1" customHeight="1" x14ac:dyDescent="0.25">
      <c r="A4" s="10"/>
      <c r="B4" s="291"/>
      <c r="C4" s="291"/>
      <c r="D4" s="291"/>
      <c r="E4" s="291"/>
      <c r="F4" s="291"/>
      <c r="G4" s="291"/>
      <c r="H4" s="291"/>
      <c r="I4" s="291"/>
      <c r="J4" s="292"/>
      <c r="K4" s="292"/>
    </row>
    <row r="5" spans="1:11" ht="30" customHeight="1" x14ac:dyDescent="0.25">
      <c r="A5" s="444" t="s">
        <v>363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</row>
    <row r="6" spans="1:11" ht="2.1" customHeight="1" x14ac:dyDescent="0.25">
      <c r="A6" s="444"/>
      <c r="B6" s="443"/>
      <c r="C6" s="443"/>
      <c r="D6" s="443"/>
      <c r="E6" s="443"/>
      <c r="F6" s="443"/>
      <c r="G6" s="443"/>
      <c r="H6" s="443"/>
      <c r="I6" s="443"/>
      <c r="J6" s="443"/>
      <c r="K6" s="443"/>
    </row>
    <row r="7" spans="1:11" ht="30" customHeight="1" x14ac:dyDescent="0.25">
      <c r="A7" s="444" t="s">
        <v>364</v>
      </c>
      <c r="B7" s="444"/>
      <c r="C7" s="444"/>
      <c r="D7" s="444"/>
      <c r="E7" s="444"/>
      <c r="F7" s="444"/>
      <c r="G7" s="444"/>
      <c r="H7" s="444"/>
      <c r="I7" s="444"/>
      <c r="J7" s="444"/>
      <c r="K7" s="444"/>
    </row>
    <row r="8" spans="1:11" ht="2.1" customHeight="1" x14ac:dyDescent="0.25">
      <c r="A8" s="293"/>
      <c r="B8" s="294"/>
      <c r="C8" s="294"/>
      <c r="D8" s="294"/>
      <c r="E8" s="294"/>
      <c r="F8" s="294"/>
      <c r="G8" s="294"/>
      <c r="H8" s="294"/>
      <c r="I8" s="294"/>
      <c r="J8" s="294"/>
      <c r="K8" s="294"/>
    </row>
    <row r="9" spans="1:11" ht="39" customHeight="1" x14ac:dyDescent="0.25">
      <c r="A9" s="337" t="s">
        <v>373</v>
      </c>
      <c r="B9" s="337"/>
      <c r="C9" s="337"/>
      <c r="D9" s="337"/>
      <c r="E9" s="337"/>
      <c r="F9" s="337"/>
      <c r="G9" s="337"/>
      <c r="H9" s="337" t="s">
        <v>225</v>
      </c>
      <c r="I9" s="337"/>
      <c r="J9" s="337"/>
      <c r="K9" s="337"/>
    </row>
    <row r="10" spans="1:11" ht="30.75" customHeight="1" x14ac:dyDescent="0.25">
      <c r="A10" s="287" t="s">
        <v>50</v>
      </c>
      <c r="B10" s="287" t="s">
        <v>37</v>
      </c>
      <c r="C10" s="295" t="s">
        <v>365</v>
      </c>
      <c r="D10" s="287" t="s">
        <v>200</v>
      </c>
      <c r="E10" s="287" t="s">
        <v>37</v>
      </c>
      <c r="F10" s="295" t="s">
        <v>365</v>
      </c>
      <c r="G10" s="287" t="s">
        <v>200</v>
      </c>
      <c r="H10" s="287" t="s">
        <v>50</v>
      </c>
      <c r="I10" s="287" t="s">
        <v>37</v>
      </c>
      <c r="J10" s="295" t="s">
        <v>365</v>
      </c>
      <c r="K10" s="287" t="s">
        <v>200</v>
      </c>
    </row>
    <row r="11" spans="1:11" ht="15" customHeight="1" x14ac:dyDescent="0.25">
      <c r="A11" s="32" t="s">
        <v>40</v>
      </c>
      <c r="B11" s="439" t="s">
        <v>366</v>
      </c>
      <c r="C11" s="290">
        <v>8386.0301612587482</v>
      </c>
      <c r="D11" s="289">
        <f>C11*1.2</f>
        <v>10063.236193510498</v>
      </c>
      <c r="E11" s="476"/>
      <c r="F11" s="296"/>
      <c r="G11" s="130"/>
      <c r="H11" s="32" t="s">
        <v>40</v>
      </c>
      <c r="I11" s="439" t="s">
        <v>366</v>
      </c>
      <c r="J11" s="290">
        <v>4782.5442266949158</v>
      </c>
      <c r="K11" s="289">
        <f>J11*1.2</f>
        <v>5739.0530720338984</v>
      </c>
    </row>
    <row r="12" spans="1:11" x14ac:dyDescent="0.25">
      <c r="A12" s="32" t="s">
        <v>41</v>
      </c>
      <c r="B12" s="439"/>
      <c r="C12" s="290">
        <v>10876.754453276248</v>
      </c>
      <c r="D12" s="289">
        <f t="shared" ref="D12:D23" si="0">C12*1.2</f>
        <v>13052.105343931496</v>
      </c>
      <c r="E12" s="476"/>
      <c r="F12" s="296"/>
      <c r="G12" s="130"/>
      <c r="H12" s="32" t="s">
        <v>75</v>
      </c>
      <c r="I12" s="439"/>
      <c r="J12" s="290">
        <v>5217.3209745762715</v>
      </c>
      <c r="K12" s="289">
        <f t="shared" ref="K12:K25" si="1">J12*1.2</f>
        <v>6260.7851694915253</v>
      </c>
    </row>
    <row r="13" spans="1:11" x14ac:dyDescent="0.25">
      <c r="A13" s="32" t="s">
        <v>42</v>
      </c>
      <c r="B13" s="439"/>
      <c r="C13" s="290">
        <v>11627.904324526877</v>
      </c>
      <c r="D13" s="289">
        <f t="shared" si="0"/>
        <v>13953.485189432251</v>
      </c>
      <c r="E13" s="476"/>
      <c r="F13" s="296"/>
      <c r="G13" s="130"/>
      <c r="H13" s="32" t="s">
        <v>42</v>
      </c>
      <c r="I13" s="439"/>
      <c r="J13" s="290">
        <v>5565.1423728813561</v>
      </c>
      <c r="K13" s="289">
        <f t="shared" si="1"/>
        <v>6678.1708474576271</v>
      </c>
    </row>
    <row r="14" spans="1:11" x14ac:dyDescent="0.25">
      <c r="A14" s="32" t="s">
        <v>43</v>
      </c>
      <c r="B14" s="439"/>
      <c r="C14" s="290">
        <v>14658.946499999998</v>
      </c>
      <c r="D14" s="289">
        <f t="shared" si="0"/>
        <v>17590.735799999999</v>
      </c>
      <c r="E14" s="476"/>
      <c r="F14" s="296"/>
      <c r="G14" s="130"/>
      <c r="H14" s="32" t="s">
        <v>43</v>
      </c>
      <c r="I14" s="439"/>
      <c r="J14" s="290">
        <v>6347.7405190677973</v>
      </c>
      <c r="K14" s="289">
        <f t="shared" si="1"/>
        <v>7617.2886228813568</v>
      </c>
    </row>
    <row r="15" spans="1:11" x14ac:dyDescent="0.25">
      <c r="A15" s="32" t="s">
        <v>44</v>
      </c>
      <c r="B15" s="439"/>
      <c r="C15" s="290">
        <v>18671.9576925</v>
      </c>
      <c r="D15" s="289">
        <f t="shared" si="0"/>
        <v>22406.349231</v>
      </c>
      <c r="E15" s="476"/>
      <c r="F15" s="296"/>
      <c r="G15" s="130"/>
      <c r="H15" s="32" t="s">
        <v>44</v>
      </c>
      <c r="I15" s="439"/>
      <c r="J15" s="290">
        <v>8347.7135593220337</v>
      </c>
      <c r="K15" s="289">
        <f t="shared" si="1"/>
        <v>10017.256271186439</v>
      </c>
    </row>
    <row r="16" spans="1:11" ht="15" customHeight="1" x14ac:dyDescent="0.25">
      <c r="A16" s="32" t="s">
        <v>12</v>
      </c>
      <c r="B16" s="439" t="s">
        <v>374</v>
      </c>
      <c r="C16" s="290">
        <v>28390.357049999999</v>
      </c>
      <c r="D16" s="289">
        <f t="shared" si="0"/>
        <v>34068.428459999996</v>
      </c>
      <c r="E16" s="439" t="s">
        <v>368</v>
      </c>
      <c r="F16" s="290">
        <v>24950.6734125</v>
      </c>
      <c r="G16" s="289">
        <f>F16*1.2</f>
        <v>29940.808095</v>
      </c>
      <c r="H16" s="32" t="s">
        <v>12</v>
      </c>
      <c r="I16" s="478" t="s">
        <v>374</v>
      </c>
      <c r="J16" s="290">
        <v>11304.204450000001</v>
      </c>
      <c r="K16" s="289">
        <f t="shared" si="1"/>
        <v>13565.045340000001</v>
      </c>
    </row>
    <row r="17" spans="1:14" x14ac:dyDescent="0.25">
      <c r="A17" s="32" t="s">
        <v>45</v>
      </c>
      <c r="B17" s="439"/>
      <c r="C17" s="290">
        <v>36344.335500000001</v>
      </c>
      <c r="D17" s="289">
        <f t="shared" si="0"/>
        <v>43613.202599999997</v>
      </c>
      <c r="E17" s="439"/>
      <c r="F17" s="290">
        <v>30272.597355000005</v>
      </c>
      <c r="G17" s="289">
        <f t="shared" ref="G17:G23" si="2">F17*1.2</f>
        <v>36327.116826000005</v>
      </c>
      <c r="H17" s="32" t="s">
        <v>45</v>
      </c>
      <c r="I17" s="479"/>
      <c r="J17" s="290">
        <v>13676.472457627122</v>
      </c>
      <c r="K17" s="289">
        <f t="shared" si="1"/>
        <v>16411.766949152545</v>
      </c>
    </row>
    <row r="18" spans="1:14" x14ac:dyDescent="0.25">
      <c r="A18" s="32" t="s">
        <v>15</v>
      </c>
      <c r="B18" s="439"/>
      <c r="C18" s="290">
        <v>46636.061549999991</v>
      </c>
      <c r="D18" s="289">
        <f t="shared" si="0"/>
        <v>55963.273859999987</v>
      </c>
      <c r="E18" s="439"/>
      <c r="F18" s="290">
        <v>35947.265705920807</v>
      </c>
      <c r="G18" s="289">
        <f t="shared" si="2"/>
        <v>43136.718847104967</v>
      </c>
      <c r="H18" s="32" t="s">
        <v>15</v>
      </c>
      <c r="I18" s="479"/>
      <c r="J18" s="290">
        <v>19447.554262499998</v>
      </c>
      <c r="K18" s="289">
        <f t="shared" si="1"/>
        <v>23337.065114999998</v>
      </c>
      <c r="M18" s="298">
        <v>11039.681835000001</v>
      </c>
      <c r="N18">
        <f>M18*1.08</f>
        <v>11922.856381800002</v>
      </c>
    </row>
    <row r="19" spans="1:14" x14ac:dyDescent="0.25">
      <c r="A19" s="32" t="s">
        <v>17</v>
      </c>
      <c r="B19" s="439"/>
      <c r="C19" s="290">
        <v>70466.946037499976</v>
      </c>
      <c r="D19" s="289">
        <f t="shared" si="0"/>
        <v>84560.335244999966</v>
      </c>
      <c r="E19" s="439"/>
      <c r="F19" s="290">
        <v>61894.07773105528</v>
      </c>
      <c r="G19" s="289">
        <f t="shared" si="2"/>
        <v>74272.893277266339</v>
      </c>
      <c r="H19" s="32" t="s">
        <v>17</v>
      </c>
      <c r="I19" s="479"/>
      <c r="J19" s="290">
        <v>37053.103499999997</v>
      </c>
      <c r="K19" s="289">
        <f t="shared" si="1"/>
        <v>44463.724199999997</v>
      </c>
      <c r="M19" s="298">
        <v>21853.792372881358</v>
      </c>
      <c r="N19">
        <f>M19*1.07</f>
        <v>23383.557838983055</v>
      </c>
    </row>
    <row r="20" spans="1:14" x14ac:dyDescent="0.25">
      <c r="A20" s="32" t="s">
        <v>46</v>
      </c>
      <c r="B20" s="439"/>
      <c r="C20" s="290">
        <v>113671.46246862655</v>
      </c>
      <c r="D20" s="289">
        <f t="shared" si="0"/>
        <v>136405.75496235184</v>
      </c>
      <c r="E20" s="439"/>
      <c r="F20" s="290">
        <v>97324.058966904035</v>
      </c>
      <c r="G20" s="289">
        <f t="shared" si="2"/>
        <v>116788.87076028484</v>
      </c>
      <c r="H20" s="32" t="s">
        <v>46</v>
      </c>
      <c r="I20" s="479"/>
      <c r="J20" s="290">
        <v>45208.339512711878</v>
      </c>
      <c r="K20" s="289">
        <f t="shared" si="1"/>
        <v>54250.007415254251</v>
      </c>
      <c r="M20" s="298">
        <v>84088.98305084747</v>
      </c>
      <c r="N20">
        <f>M20*1.15</f>
        <v>96702.330508474581</v>
      </c>
    </row>
    <row r="21" spans="1:14" x14ac:dyDescent="0.25">
      <c r="A21" s="32" t="s">
        <v>21</v>
      </c>
      <c r="B21" s="439"/>
      <c r="C21" s="290">
        <v>168580.51950500582</v>
      </c>
      <c r="D21" s="289">
        <f t="shared" si="0"/>
        <v>202296.62340600698</v>
      </c>
      <c r="E21" s="439"/>
      <c r="F21" s="290">
        <v>158845.54986011254</v>
      </c>
      <c r="G21" s="289">
        <f t="shared" si="2"/>
        <v>190614.65983213505</v>
      </c>
      <c r="H21" s="32" t="s">
        <v>375</v>
      </c>
      <c r="I21" s="479"/>
      <c r="J21" s="302" t="s">
        <v>29</v>
      </c>
      <c r="K21" s="302" t="s">
        <v>29</v>
      </c>
      <c r="M21" s="298"/>
    </row>
    <row r="22" spans="1:14" x14ac:dyDescent="0.25">
      <c r="A22" s="32" t="s">
        <v>23</v>
      </c>
      <c r="B22" s="439"/>
      <c r="C22" s="290">
        <v>236692.81743749999</v>
      </c>
      <c r="D22" s="289">
        <f t="shared" si="0"/>
        <v>284031.380925</v>
      </c>
      <c r="E22" s="439"/>
      <c r="F22" s="290">
        <v>217380.27181681071</v>
      </c>
      <c r="G22" s="289">
        <f t="shared" si="2"/>
        <v>260856.32618017285</v>
      </c>
      <c r="H22" s="32" t="s">
        <v>21</v>
      </c>
      <c r="I22" s="479"/>
      <c r="J22" s="285">
        <v>95159.126474999997</v>
      </c>
      <c r="K22" s="289">
        <f t="shared" si="1"/>
        <v>114190.95177</v>
      </c>
      <c r="M22" s="298"/>
    </row>
    <row r="23" spans="1:14" x14ac:dyDescent="0.25">
      <c r="A23" s="57" t="s">
        <v>25</v>
      </c>
      <c r="B23" s="439"/>
      <c r="C23" s="290">
        <v>931791.2542785001</v>
      </c>
      <c r="D23" s="290">
        <f t="shared" si="0"/>
        <v>1118149.5051342</v>
      </c>
      <c r="E23" s="439"/>
      <c r="F23" s="290">
        <v>810253.30006293743</v>
      </c>
      <c r="G23" s="290">
        <f t="shared" si="2"/>
        <v>972303.96007552487</v>
      </c>
      <c r="H23" s="57" t="s">
        <v>376</v>
      </c>
      <c r="I23" s="479"/>
      <c r="J23" s="302" t="s">
        <v>29</v>
      </c>
      <c r="K23" s="302" t="s">
        <v>29</v>
      </c>
      <c r="M23" s="298"/>
    </row>
    <row r="24" spans="1:14" x14ac:dyDescent="0.25">
      <c r="A24" s="32" t="s">
        <v>27</v>
      </c>
      <c r="B24" s="439"/>
      <c r="C24" s="300" t="s">
        <v>29</v>
      </c>
      <c r="D24" s="302" t="s">
        <v>29</v>
      </c>
      <c r="E24" s="439"/>
      <c r="F24" s="300" t="s">
        <v>29</v>
      </c>
      <c r="G24" s="300" t="s">
        <v>29</v>
      </c>
      <c r="H24" s="32" t="s">
        <v>23</v>
      </c>
      <c r="I24" s="479"/>
      <c r="J24" s="290">
        <v>155564.89357499999</v>
      </c>
      <c r="K24" s="289">
        <f t="shared" si="1"/>
        <v>186677.87229</v>
      </c>
      <c r="M24" s="298">
        <v>151983.05084745763</v>
      </c>
      <c r="N24">
        <f>M24*1.07</f>
        <v>162621.86440677967</v>
      </c>
    </row>
    <row r="25" spans="1:14" x14ac:dyDescent="0.25">
      <c r="A25" s="32" t="s">
        <v>47</v>
      </c>
      <c r="B25" s="439"/>
      <c r="C25" s="300" t="s">
        <v>29</v>
      </c>
      <c r="D25" s="302" t="s">
        <v>29</v>
      </c>
      <c r="E25" s="439"/>
      <c r="F25" s="300" t="s">
        <v>29</v>
      </c>
      <c r="G25" s="300" t="s">
        <v>29</v>
      </c>
      <c r="H25" s="32" t="s">
        <v>25</v>
      </c>
      <c r="I25" s="479"/>
      <c r="J25" s="290">
        <v>607683.93164618628</v>
      </c>
      <c r="K25" s="290">
        <f t="shared" si="1"/>
        <v>729220.71797542355</v>
      </c>
      <c r="M25" s="299"/>
    </row>
    <row r="26" spans="1:14" x14ac:dyDescent="0.25">
      <c r="A26" s="32" t="s">
        <v>31</v>
      </c>
      <c r="B26" s="439"/>
      <c r="C26" s="300" t="s">
        <v>29</v>
      </c>
      <c r="D26" s="302" t="s">
        <v>29</v>
      </c>
      <c r="E26" s="439"/>
      <c r="F26" s="300" t="s">
        <v>29</v>
      </c>
      <c r="G26" s="302" t="s">
        <v>29</v>
      </c>
      <c r="H26" s="32" t="s">
        <v>47</v>
      </c>
      <c r="I26" s="479"/>
      <c r="J26" s="300" t="s">
        <v>29</v>
      </c>
      <c r="K26" s="302" t="s">
        <v>29</v>
      </c>
      <c r="M26" s="299"/>
    </row>
    <row r="27" spans="1:14" ht="15.75" customHeight="1" x14ac:dyDescent="0.25">
      <c r="A27" s="32" t="s">
        <v>48</v>
      </c>
      <c r="B27" s="439"/>
      <c r="C27" s="300" t="s">
        <v>29</v>
      </c>
      <c r="D27" s="302" t="s">
        <v>29</v>
      </c>
      <c r="E27" s="439"/>
      <c r="F27" s="300" t="s">
        <v>29</v>
      </c>
      <c r="G27" s="302" t="s">
        <v>29</v>
      </c>
      <c r="H27" s="32" t="s">
        <v>31</v>
      </c>
      <c r="I27" s="479"/>
      <c r="J27" s="300" t="s">
        <v>29</v>
      </c>
      <c r="K27" s="302" t="s">
        <v>29</v>
      </c>
    </row>
    <row r="28" spans="1:14" ht="16.5" customHeight="1" x14ac:dyDescent="0.25">
      <c r="A28" s="32" t="s">
        <v>49</v>
      </c>
      <c r="B28" s="439"/>
      <c r="C28" s="300" t="s">
        <v>29</v>
      </c>
      <c r="D28" s="302" t="s">
        <v>29</v>
      </c>
      <c r="E28" s="439"/>
      <c r="F28" s="300" t="s">
        <v>29</v>
      </c>
      <c r="G28" s="302" t="s">
        <v>29</v>
      </c>
      <c r="H28" s="32" t="s">
        <v>48</v>
      </c>
      <c r="I28" s="479"/>
      <c r="J28" s="300" t="s">
        <v>29</v>
      </c>
      <c r="K28" s="302" t="s">
        <v>29</v>
      </c>
    </row>
    <row r="29" spans="1:14" ht="16.5" customHeight="1" x14ac:dyDescent="0.25">
      <c r="A29" s="303"/>
      <c r="B29" s="304"/>
      <c r="C29" s="305"/>
      <c r="D29" s="304"/>
      <c r="E29" s="305"/>
      <c r="F29" s="306" t="s">
        <v>49</v>
      </c>
      <c r="G29" s="307"/>
      <c r="H29" s="32" t="s">
        <v>49</v>
      </c>
      <c r="I29" s="480"/>
      <c r="J29" s="305"/>
      <c r="K29" s="302" t="s">
        <v>29</v>
      </c>
    </row>
    <row r="30" spans="1:14" x14ac:dyDescent="0.25">
      <c r="A30" s="473" t="s">
        <v>370</v>
      </c>
      <c r="B30" s="473"/>
      <c r="C30" s="473"/>
      <c r="D30" s="473"/>
      <c r="E30" s="473"/>
      <c r="F30" s="473"/>
      <c r="G30" s="473"/>
      <c r="H30" s="473"/>
      <c r="I30" s="473"/>
      <c r="J30" s="473"/>
      <c r="K30" s="473"/>
    </row>
    <row r="31" spans="1:14" x14ac:dyDescent="0.25">
      <c r="A31" s="474" t="s">
        <v>38</v>
      </c>
      <c r="B31" s="474"/>
      <c r="C31" s="474"/>
      <c r="D31" s="474"/>
      <c r="E31" s="474"/>
      <c r="F31" s="474"/>
      <c r="G31" s="474"/>
      <c r="H31" s="474"/>
      <c r="I31" s="474"/>
      <c r="J31" s="474"/>
      <c r="K31" s="474"/>
    </row>
    <row r="32" spans="1:14" x14ac:dyDescent="0.25">
      <c r="A32" s="43"/>
      <c r="B32" s="43"/>
      <c r="C32" s="43"/>
      <c r="D32" s="43"/>
      <c r="E32" s="43"/>
      <c r="F32" s="43"/>
      <c r="G32" s="301"/>
      <c r="H32" s="43"/>
      <c r="I32" s="43"/>
      <c r="J32" s="43"/>
      <c r="K32" s="43"/>
    </row>
    <row r="33" spans="1:11" x14ac:dyDescent="0.25">
      <c r="A33" s="475" t="s">
        <v>371</v>
      </c>
      <c r="B33" s="475"/>
      <c r="C33" s="475"/>
      <c r="D33" s="43"/>
      <c r="E33" s="43"/>
      <c r="F33" s="43"/>
      <c r="G33" s="43"/>
      <c r="H33" s="43"/>
      <c r="I33" s="43"/>
      <c r="J33" s="43"/>
      <c r="K33" s="43"/>
    </row>
    <row r="34" spans="1:11" x14ac:dyDescent="0.25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</row>
    <row r="35" spans="1:11" x14ac:dyDescent="0.25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</row>
    <row r="36" spans="1:11" x14ac:dyDescent="0.25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</row>
  </sheetData>
  <mergeCells count="16">
    <mergeCell ref="A30:K30"/>
    <mergeCell ref="A31:K31"/>
    <mergeCell ref="A33:C33"/>
    <mergeCell ref="B11:B15"/>
    <mergeCell ref="E11:E15"/>
    <mergeCell ref="I11:I15"/>
    <mergeCell ref="B16:B28"/>
    <mergeCell ref="E16:E28"/>
    <mergeCell ref="I16:I29"/>
    <mergeCell ref="A9:G9"/>
    <mergeCell ref="H9:K9"/>
    <mergeCell ref="A1:K1"/>
    <mergeCell ref="A3:K3"/>
    <mergeCell ref="A5:K5"/>
    <mergeCell ref="A6:K6"/>
    <mergeCell ref="A7:K7"/>
  </mergeCells>
  <printOptions horizontalCentered="1"/>
  <pageMargins left="0.23622047244094491" right="0.23622047244094491" top="0" bottom="0" header="0.31496062992125984" footer="0.31496062992125984"/>
  <pageSetup paperSize="9" scale="95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A0EAB-556B-43A1-BE0A-4DBCE5408967}">
  <sheetPr>
    <pageSetUpPr fitToPage="1"/>
  </sheetPr>
  <dimension ref="A1:M22"/>
  <sheetViews>
    <sheetView zoomScaleNormal="100" workbookViewId="0">
      <selection activeCell="O10" sqref="O10"/>
    </sheetView>
  </sheetViews>
  <sheetFormatPr defaultRowHeight="15" x14ac:dyDescent="0.25"/>
  <cols>
    <col min="1" max="1" width="13.7109375" customWidth="1"/>
    <col min="2" max="4" width="11.7109375" customWidth="1"/>
    <col min="5" max="5" width="13.7109375" customWidth="1"/>
    <col min="6" max="7" width="11.7109375" customWidth="1"/>
    <col min="8" max="8" width="11.7109375" hidden="1" customWidth="1"/>
    <col min="9" max="9" width="11.7109375" customWidth="1"/>
    <col min="11" max="11" width="11.5703125" customWidth="1"/>
  </cols>
  <sheetData>
    <row r="1" spans="1:13" ht="60" customHeight="1" x14ac:dyDescent="0.25">
      <c r="A1" s="427" t="s">
        <v>85</v>
      </c>
      <c r="B1" s="503"/>
      <c r="C1" s="503"/>
      <c r="D1" s="503"/>
      <c r="E1" s="503"/>
      <c r="F1" s="503"/>
      <c r="G1" s="503"/>
      <c r="H1" s="503"/>
      <c r="I1" s="503"/>
    </row>
    <row r="2" spans="1:13" ht="2.1" customHeight="1" x14ac:dyDescent="0.25">
      <c r="A2" s="10"/>
      <c r="B2" s="292"/>
      <c r="C2" s="292"/>
      <c r="D2" s="292"/>
      <c r="E2" s="292"/>
      <c r="F2" s="292"/>
      <c r="G2" s="292"/>
      <c r="H2" s="292"/>
      <c r="I2" s="10"/>
    </row>
    <row r="3" spans="1:13" ht="113.25" customHeight="1" x14ac:dyDescent="0.25">
      <c r="A3" s="373" t="s">
        <v>378</v>
      </c>
      <c r="B3" s="373"/>
      <c r="C3" s="373"/>
      <c r="D3" s="373"/>
      <c r="E3" s="373"/>
      <c r="F3" s="373"/>
      <c r="G3" s="373"/>
      <c r="H3" s="373"/>
      <c r="I3" s="373"/>
    </row>
    <row r="4" spans="1:13" ht="2.1" customHeight="1" x14ac:dyDescent="0.25">
      <c r="A4" s="292"/>
      <c r="B4" s="52"/>
      <c r="C4" s="504"/>
      <c r="D4" s="504"/>
      <c r="E4" s="504"/>
      <c r="F4" s="504"/>
      <c r="G4" s="504"/>
      <c r="H4" s="504"/>
      <c r="I4" s="504"/>
    </row>
    <row r="5" spans="1:13" s="88" customFormat="1" ht="27.95" customHeight="1" x14ac:dyDescent="0.25">
      <c r="A5" s="444" t="s">
        <v>363</v>
      </c>
      <c r="B5" s="444"/>
      <c r="C5" s="444"/>
      <c r="D5" s="444"/>
      <c r="E5" s="444"/>
      <c r="F5" s="444"/>
      <c r="G5" s="444"/>
      <c r="H5" s="444"/>
      <c r="I5" s="444"/>
    </row>
    <row r="6" spans="1:13" ht="2.1" customHeight="1" x14ac:dyDescent="0.25">
      <c r="A6" s="310"/>
      <c r="B6" s="310"/>
      <c r="C6" s="310"/>
      <c r="D6" s="310"/>
      <c r="E6" s="310"/>
      <c r="F6" s="310"/>
      <c r="G6" s="310"/>
      <c r="H6" s="310"/>
      <c r="I6" s="310"/>
    </row>
    <row r="7" spans="1:13" ht="28.35" customHeight="1" x14ac:dyDescent="0.25">
      <c r="A7" s="444" t="s">
        <v>364</v>
      </c>
      <c r="B7" s="444"/>
      <c r="C7" s="444"/>
      <c r="D7" s="444"/>
      <c r="E7" s="444"/>
      <c r="F7" s="444"/>
      <c r="G7" s="444"/>
      <c r="H7" s="444"/>
      <c r="I7" s="444"/>
    </row>
    <row r="8" spans="1:13" ht="2.1" customHeight="1" x14ac:dyDescent="0.25">
      <c r="A8" s="310"/>
      <c r="B8" s="310"/>
      <c r="C8" s="310"/>
      <c r="D8" s="310"/>
      <c r="E8" s="310"/>
      <c r="F8" s="310"/>
      <c r="G8" s="310"/>
      <c r="H8" s="310"/>
      <c r="I8" s="310"/>
    </row>
    <row r="9" spans="1:13" ht="15" customHeight="1" x14ac:dyDescent="0.25">
      <c r="A9" s="505" t="s">
        <v>379</v>
      </c>
      <c r="B9" s="506"/>
      <c r="C9" s="506"/>
      <c r="D9" s="506"/>
      <c r="E9" s="506"/>
      <c r="F9" s="506"/>
      <c r="G9" s="506"/>
      <c r="H9" s="506"/>
      <c r="I9" s="507"/>
    </row>
    <row r="10" spans="1:13" ht="31.5" customHeight="1" x14ac:dyDescent="0.25">
      <c r="A10" s="309" t="s">
        <v>50</v>
      </c>
      <c r="B10" s="309" t="s">
        <v>95</v>
      </c>
      <c r="C10" s="309" t="s">
        <v>37</v>
      </c>
      <c r="D10" s="309" t="s">
        <v>200</v>
      </c>
      <c r="E10" s="309" t="s">
        <v>50</v>
      </c>
      <c r="F10" s="309" t="s">
        <v>95</v>
      </c>
      <c r="G10" s="309" t="s">
        <v>37</v>
      </c>
      <c r="H10" s="309" t="s">
        <v>2</v>
      </c>
      <c r="I10" s="309" t="s">
        <v>200</v>
      </c>
    </row>
    <row r="11" spans="1:13" x14ac:dyDescent="0.25">
      <c r="A11" s="109" t="s">
        <v>5</v>
      </c>
      <c r="B11" s="297" t="s">
        <v>64</v>
      </c>
      <c r="C11" s="439" t="s">
        <v>366</v>
      </c>
      <c r="D11" s="290">
        <v>5520</v>
      </c>
      <c r="E11" s="109" t="s">
        <v>40</v>
      </c>
      <c r="F11" s="297" t="s">
        <v>65</v>
      </c>
      <c r="G11" s="439" t="s">
        <v>380</v>
      </c>
      <c r="H11" s="290">
        <v>4989.5624999999991</v>
      </c>
      <c r="I11" s="290">
        <v>5987.4749999999985</v>
      </c>
      <c r="M11" s="223"/>
    </row>
    <row r="12" spans="1:13" x14ac:dyDescent="0.25">
      <c r="A12" s="109" t="s">
        <v>6</v>
      </c>
      <c r="B12" s="297" t="s">
        <v>66</v>
      </c>
      <c r="C12" s="439"/>
      <c r="D12" s="290">
        <v>5987.4749999999985</v>
      </c>
      <c r="E12" s="109" t="s">
        <v>75</v>
      </c>
      <c r="F12" s="297" t="s">
        <v>67</v>
      </c>
      <c r="G12" s="439"/>
      <c r="H12" s="290">
        <v>5588.9999999999991</v>
      </c>
      <c r="I12" s="290">
        <v>6706.7999999999984</v>
      </c>
      <c r="M12" s="223"/>
    </row>
    <row r="13" spans="1:13" x14ac:dyDescent="0.25">
      <c r="A13" s="109" t="s">
        <v>7</v>
      </c>
      <c r="B13" s="297" t="s">
        <v>65</v>
      </c>
      <c r="C13" s="439"/>
      <c r="D13" s="290">
        <v>6706.7999999999984</v>
      </c>
      <c r="E13" s="109" t="s">
        <v>42</v>
      </c>
      <c r="F13" s="297" t="s">
        <v>68</v>
      </c>
      <c r="G13" s="439"/>
      <c r="H13" s="290">
        <v>5988.625</v>
      </c>
      <c r="I13" s="290">
        <v>7186.3499999999995</v>
      </c>
      <c r="M13" s="223"/>
    </row>
    <row r="14" spans="1:13" x14ac:dyDescent="0.25">
      <c r="A14" s="109" t="s">
        <v>76</v>
      </c>
      <c r="B14" s="297" t="s">
        <v>67</v>
      </c>
      <c r="C14" s="439"/>
      <c r="D14" s="290">
        <v>7186.3499999999995</v>
      </c>
      <c r="E14" s="109" t="s">
        <v>77</v>
      </c>
      <c r="F14" s="297" t="s">
        <v>69</v>
      </c>
      <c r="G14" s="439"/>
      <c r="H14" s="290">
        <v>7584.25</v>
      </c>
      <c r="I14" s="290">
        <v>9101.1</v>
      </c>
      <c r="M14" s="223"/>
    </row>
    <row r="15" spans="1:13" x14ac:dyDescent="0.25">
      <c r="A15" s="109" t="s">
        <v>9</v>
      </c>
      <c r="B15" s="297" t="s">
        <v>68</v>
      </c>
      <c r="C15" s="439"/>
      <c r="D15" s="290">
        <v>9101.1</v>
      </c>
      <c r="E15" s="109" t="s">
        <v>44</v>
      </c>
      <c r="F15" s="297" t="s">
        <v>70</v>
      </c>
      <c r="G15" s="439"/>
      <c r="H15" s="290">
        <v>9976.25</v>
      </c>
      <c r="I15" s="290">
        <v>11971.5</v>
      </c>
      <c r="M15" s="223"/>
    </row>
    <row r="16" spans="1:13" x14ac:dyDescent="0.25">
      <c r="A16" s="109" t="s">
        <v>10</v>
      </c>
      <c r="B16" s="297" t="s">
        <v>69</v>
      </c>
      <c r="C16" s="439"/>
      <c r="D16" s="290">
        <v>11971.5</v>
      </c>
      <c r="E16" s="109" t="s">
        <v>12</v>
      </c>
      <c r="F16" s="297" t="s">
        <v>71</v>
      </c>
      <c r="G16" s="439" t="s">
        <v>367</v>
      </c>
      <c r="H16" s="290">
        <v>13168.9375</v>
      </c>
      <c r="I16" s="290">
        <v>15802.724999999999</v>
      </c>
      <c r="M16" s="223"/>
    </row>
    <row r="17" spans="1:13" x14ac:dyDescent="0.25">
      <c r="A17" s="109" t="s">
        <v>11</v>
      </c>
      <c r="B17" s="297" t="s">
        <v>70</v>
      </c>
      <c r="C17" s="439"/>
      <c r="D17" s="290">
        <v>15802.724999999999</v>
      </c>
      <c r="E17" s="109" t="s">
        <v>45</v>
      </c>
      <c r="F17" s="297" t="s">
        <v>72</v>
      </c>
      <c r="G17" s="439"/>
      <c r="H17" s="290">
        <v>15963.437500000002</v>
      </c>
      <c r="I17" s="290">
        <v>19156.125</v>
      </c>
      <c r="M17" s="223"/>
    </row>
    <row r="18" spans="1:13" x14ac:dyDescent="0.25">
      <c r="A18" s="109" t="s">
        <v>13</v>
      </c>
      <c r="B18" s="297" t="s">
        <v>71</v>
      </c>
      <c r="C18" s="439" t="s">
        <v>367</v>
      </c>
      <c r="D18" s="290">
        <v>19156.125</v>
      </c>
      <c r="E18" s="109" t="s">
        <v>15</v>
      </c>
      <c r="F18" s="297" t="s">
        <v>73</v>
      </c>
      <c r="G18" s="439"/>
      <c r="H18" s="290">
        <v>37510.124999999993</v>
      </c>
      <c r="I18" s="290">
        <v>45012.149999999987</v>
      </c>
      <c r="M18" s="223"/>
    </row>
    <row r="19" spans="1:13" x14ac:dyDescent="0.25">
      <c r="A19" s="109" t="s">
        <v>14</v>
      </c>
      <c r="B19" s="297" t="s">
        <v>72</v>
      </c>
      <c r="C19" s="439"/>
      <c r="D19" s="290">
        <v>35590.200000000004</v>
      </c>
      <c r="E19" s="508"/>
      <c r="F19" s="509"/>
      <c r="G19" s="509"/>
      <c r="H19" s="509"/>
      <c r="I19" s="510"/>
    </row>
    <row r="20" spans="1:13" x14ac:dyDescent="0.25">
      <c r="A20" s="109" t="s">
        <v>16</v>
      </c>
      <c r="B20" s="297" t="s">
        <v>73</v>
      </c>
      <c r="C20" s="439"/>
      <c r="D20" s="290">
        <v>67275</v>
      </c>
      <c r="E20" s="508"/>
      <c r="F20" s="509"/>
      <c r="G20" s="509"/>
      <c r="H20" s="509"/>
      <c r="I20" s="511"/>
    </row>
    <row r="22" spans="1:13" x14ac:dyDescent="0.25">
      <c r="A22" s="475" t="s">
        <v>371</v>
      </c>
      <c r="B22" s="475"/>
      <c r="C22" s="475"/>
    </row>
  </sheetData>
  <mergeCells count="10">
    <mergeCell ref="A22:C22"/>
    <mergeCell ref="A1:I1"/>
    <mergeCell ref="A3:I3"/>
    <mergeCell ref="A5:I5"/>
    <mergeCell ref="A7:I7"/>
    <mergeCell ref="A9:I9"/>
    <mergeCell ref="C11:C17"/>
    <mergeCell ref="G11:G15"/>
    <mergeCell ref="G16:G18"/>
    <mergeCell ref="C18:C20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F30"/>
  <sheetViews>
    <sheetView zoomScale="90" zoomScaleNormal="90" workbookViewId="0">
      <selection activeCell="F19" sqref="A1:F19"/>
    </sheetView>
  </sheetViews>
  <sheetFormatPr defaultRowHeight="15" x14ac:dyDescent="0.25"/>
  <cols>
    <col min="1" max="1" width="20.7109375" style="3" customWidth="1"/>
    <col min="2" max="2" width="17.5703125" style="3" customWidth="1"/>
    <col min="3" max="3" width="15.7109375" style="3" customWidth="1"/>
    <col min="4" max="4" width="25.85546875" style="3" customWidth="1"/>
    <col min="5" max="6" width="15.7109375" style="3" customWidth="1"/>
    <col min="8" max="8" width="16" customWidth="1"/>
  </cols>
  <sheetData>
    <row r="1" spans="1:6" ht="60" customHeight="1" x14ac:dyDescent="0.25">
      <c r="A1" s="322" t="s">
        <v>268</v>
      </c>
      <c r="B1" s="340"/>
      <c r="C1" s="340"/>
      <c r="D1" s="340"/>
      <c r="E1" s="340"/>
      <c r="F1" s="340"/>
    </row>
    <row r="2" spans="1:6" ht="2.1" customHeight="1" x14ac:dyDescent="0.25">
      <c r="A2" s="1"/>
      <c r="B2" s="1"/>
      <c r="C2" s="1"/>
      <c r="D2" s="1"/>
      <c r="E2" s="1"/>
      <c r="F2" s="1"/>
    </row>
    <row r="3" spans="1:6" ht="95.1" customHeight="1" x14ac:dyDescent="0.25">
      <c r="A3" s="481" t="s">
        <v>289</v>
      </c>
      <c r="B3" s="419"/>
      <c r="C3" s="419"/>
      <c r="D3" s="419"/>
      <c r="E3" s="419"/>
      <c r="F3" s="419"/>
    </row>
    <row r="4" spans="1:6" ht="2.1" customHeight="1" x14ac:dyDescent="0.25">
      <c r="A4" s="1"/>
      <c r="B4" s="1"/>
      <c r="C4" s="1"/>
      <c r="D4" s="1"/>
      <c r="E4" s="1"/>
      <c r="F4" s="1"/>
    </row>
    <row r="5" spans="1:6" ht="31.5" customHeight="1" x14ac:dyDescent="0.25">
      <c r="A5" s="327" t="s">
        <v>212</v>
      </c>
      <c r="B5" s="328"/>
      <c r="C5" s="328"/>
      <c r="D5" s="328"/>
      <c r="E5" s="328"/>
      <c r="F5" s="328"/>
    </row>
    <row r="6" spans="1:6" ht="2.1" customHeight="1" x14ac:dyDescent="0.25">
      <c r="A6" s="173"/>
      <c r="B6" s="173"/>
      <c r="C6" s="173"/>
      <c r="D6" s="173"/>
      <c r="E6" s="173"/>
      <c r="F6" s="173"/>
    </row>
    <row r="7" spans="1:6" ht="28.35" customHeight="1" x14ac:dyDescent="0.25">
      <c r="A7" s="327" t="s">
        <v>254</v>
      </c>
      <c r="B7" s="327"/>
      <c r="C7" s="327"/>
      <c r="D7" s="327"/>
      <c r="E7" s="327"/>
      <c r="F7" s="327"/>
    </row>
    <row r="8" spans="1:6" ht="2.1" customHeight="1" x14ac:dyDescent="0.25">
      <c r="A8" s="1"/>
      <c r="B8" s="1"/>
      <c r="C8" s="1"/>
      <c r="D8" s="1"/>
      <c r="E8" s="1"/>
      <c r="F8" s="1"/>
    </row>
    <row r="9" spans="1:6" ht="32.25" customHeight="1" x14ac:dyDescent="0.25">
      <c r="A9" s="380" t="s">
        <v>290</v>
      </c>
      <c r="B9" s="346"/>
      <c r="C9" s="347"/>
      <c r="D9" s="380" t="s">
        <v>291</v>
      </c>
      <c r="E9" s="346"/>
      <c r="F9" s="347"/>
    </row>
    <row r="10" spans="1:6" ht="22.5" customHeight="1" x14ac:dyDescent="0.25">
      <c r="A10" s="182" t="s">
        <v>50</v>
      </c>
      <c r="B10" s="182" t="s">
        <v>37</v>
      </c>
      <c r="C10" s="230" t="s">
        <v>196</v>
      </c>
      <c r="D10" s="182" t="s">
        <v>50</v>
      </c>
      <c r="E10" s="182" t="s">
        <v>37</v>
      </c>
      <c r="F10" s="230" t="s">
        <v>200</v>
      </c>
    </row>
    <row r="11" spans="1:6" x14ac:dyDescent="0.25">
      <c r="A11" s="17" t="s">
        <v>5</v>
      </c>
      <c r="B11" s="351">
        <v>40</v>
      </c>
      <c r="C11" s="174">
        <v>1286.3428499999995</v>
      </c>
      <c r="D11" s="17" t="s">
        <v>5</v>
      </c>
      <c r="E11" s="351">
        <v>40</v>
      </c>
      <c r="F11" s="174">
        <v>1714.5551249999996</v>
      </c>
    </row>
    <row r="12" spans="1:6" x14ac:dyDescent="0.25">
      <c r="A12" s="17" t="s">
        <v>6</v>
      </c>
      <c r="B12" s="366"/>
      <c r="C12" s="174">
        <v>1431.3549749999997</v>
      </c>
      <c r="D12" s="17" t="s">
        <v>6</v>
      </c>
      <c r="E12" s="366"/>
      <c r="F12" s="174">
        <v>1909.0419749999994</v>
      </c>
    </row>
    <row r="13" spans="1:6" x14ac:dyDescent="0.25">
      <c r="A13" s="17" t="s">
        <v>7</v>
      </c>
      <c r="B13" s="366"/>
      <c r="C13" s="174">
        <v>1753.7936999999997</v>
      </c>
      <c r="D13" s="17" t="s">
        <v>7</v>
      </c>
      <c r="E13" s="366"/>
      <c r="F13" s="174">
        <v>3367.6933499999991</v>
      </c>
    </row>
    <row r="14" spans="1:6" x14ac:dyDescent="0.25">
      <c r="A14" s="17" t="s">
        <v>76</v>
      </c>
      <c r="B14" s="366"/>
      <c r="C14" s="174">
        <v>2526.6230249999994</v>
      </c>
      <c r="D14" s="17" t="s">
        <v>76</v>
      </c>
      <c r="E14" s="366"/>
      <c r="F14" s="174">
        <v>3538.2958499999991</v>
      </c>
    </row>
    <row r="15" spans="1:6" x14ac:dyDescent="0.25">
      <c r="A15" s="17" t="s">
        <v>9</v>
      </c>
      <c r="B15" s="366"/>
      <c r="C15" s="174">
        <v>3253.3896749999994</v>
      </c>
      <c r="D15" s="17" t="s">
        <v>9</v>
      </c>
      <c r="E15" s="366"/>
      <c r="F15" s="174">
        <v>4555.0867499999995</v>
      </c>
    </row>
    <row r="16" spans="1:6" x14ac:dyDescent="0.25">
      <c r="A16" s="17" t="s">
        <v>10</v>
      </c>
      <c r="B16" s="366"/>
      <c r="C16" s="174">
        <v>3971.6261999999992</v>
      </c>
      <c r="D16" s="17" t="s">
        <v>10</v>
      </c>
      <c r="E16" s="366"/>
      <c r="F16" s="174">
        <v>5559.9354749999984</v>
      </c>
    </row>
    <row r="17" spans="1:6" x14ac:dyDescent="0.25">
      <c r="A17" s="17" t="s">
        <v>11</v>
      </c>
      <c r="B17" s="383"/>
      <c r="C17" s="174">
        <v>5565.0535499999978</v>
      </c>
      <c r="D17" s="17" t="s">
        <v>11</v>
      </c>
      <c r="E17" s="383"/>
      <c r="F17" s="174">
        <v>7791.4161749999976</v>
      </c>
    </row>
    <row r="18" spans="1:6" x14ac:dyDescent="0.25">
      <c r="A18" s="67"/>
      <c r="B18" s="68"/>
      <c r="C18" s="68"/>
      <c r="D18" s="68"/>
      <c r="E18" s="68"/>
      <c r="F18" s="241"/>
    </row>
    <row r="19" spans="1:6" x14ac:dyDescent="0.25">
      <c r="A19" s="339" t="s">
        <v>347</v>
      </c>
      <c r="B19" s="339"/>
      <c r="C19" s="68"/>
      <c r="D19" s="68"/>
      <c r="E19" s="68"/>
      <c r="F19" s="241"/>
    </row>
    <row r="20" spans="1:6" x14ac:dyDescent="0.25">
      <c r="A20" s="67"/>
      <c r="B20" s="68"/>
      <c r="C20" s="68"/>
      <c r="D20" s="68"/>
      <c r="E20" s="68"/>
      <c r="F20" s="241"/>
    </row>
    <row r="21" spans="1:6" x14ac:dyDescent="0.25">
      <c r="A21" s="67"/>
      <c r="B21" s="68"/>
      <c r="C21" s="68"/>
      <c r="D21" s="68"/>
      <c r="E21" s="68"/>
      <c r="F21" s="241"/>
    </row>
    <row r="22" spans="1:6" x14ac:dyDescent="0.25">
      <c r="C22" s="69"/>
      <c r="D22" s="69"/>
    </row>
    <row r="23" spans="1:6" x14ac:dyDescent="0.25">
      <c r="C23" s="69"/>
      <c r="D23" s="69"/>
    </row>
    <row r="24" spans="1:6" x14ac:dyDescent="0.25">
      <c r="C24" s="69"/>
      <c r="D24" s="69"/>
    </row>
    <row r="25" spans="1:6" x14ac:dyDescent="0.25">
      <c r="C25" s="69"/>
      <c r="D25" s="69"/>
    </row>
    <row r="26" spans="1:6" x14ac:dyDescent="0.25">
      <c r="C26" s="69"/>
      <c r="D26" s="69"/>
    </row>
    <row r="27" spans="1:6" x14ac:dyDescent="0.25">
      <c r="C27" s="69"/>
    </row>
    <row r="28" spans="1:6" s="3" customFormat="1" x14ac:dyDescent="0.25">
      <c r="C28" s="69"/>
    </row>
    <row r="29" spans="1:6" s="3" customFormat="1" x14ac:dyDescent="0.25">
      <c r="C29" s="69"/>
    </row>
    <row r="30" spans="1:6" s="3" customFormat="1" x14ac:dyDescent="0.25">
      <c r="C30" s="69"/>
    </row>
  </sheetData>
  <mergeCells count="9">
    <mergeCell ref="A19:B19"/>
    <mergeCell ref="B11:B17"/>
    <mergeCell ref="E11:E17"/>
    <mergeCell ref="A1:F1"/>
    <mergeCell ref="A3:F3"/>
    <mergeCell ref="A5:F5"/>
    <mergeCell ref="A7:F7"/>
    <mergeCell ref="A9:C9"/>
    <mergeCell ref="D9:F9"/>
  </mergeCells>
  <printOptions horizontalCentered="1"/>
  <pageMargins left="0.23622047244094491" right="0.23622047244094491" top="0" bottom="0" header="0.31496062992125984" footer="0.31496062992125984"/>
  <pageSetup paperSize="9" scale="8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H35"/>
  <sheetViews>
    <sheetView zoomScale="94" zoomScaleNormal="94" workbookViewId="0">
      <selection activeCell="H24" sqref="A1:H24"/>
    </sheetView>
  </sheetViews>
  <sheetFormatPr defaultRowHeight="15" x14ac:dyDescent="0.25"/>
  <cols>
    <col min="1" max="1" width="15.5703125" style="3" customWidth="1"/>
    <col min="2" max="2" width="13.7109375" style="3" customWidth="1"/>
    <col min="3" max="4" width="11.7109375" style="3" customWidth="1"/>
    <col min="5" max="5" width="15.5703125" style="3" customWidth="1"/>
    <col min="6" max="6" width="13.5703125" style="3" customWidth="1"/>
    <col min="7" max="8" width="11.7109375" style="3" customWidth="1"/>
    <col min="10" max="10" width="11.42578125" customWidth="1"/>
  </cols>
  <sheetData>
    <row r="1" spans="1:8" ht="60" customHeight="1" x14ac:dyDescent="0.25">
      <c r="A1" s="322" t="s">
        <v>268</v>
      </c>
      <c r="B1" s="340"/>
      <c r="C1" s="340"/>
      <c r="D1" s="340"/>
      <c r="E1" s="340"/>
      <c r="F1" s="340"/>
      <c r="G1" s="340"/>
      <c r="H1" s="340"/>
    </row>
    <row r="2" spans="1:8" ht="2.1" customHeight="1" x14ac:dyDescent="0.25">
      <c r="A2" s="1"/>
      <c r="B2" s="1"/>
      <c r="C2" s="1"/>
      <c r="D2" s="1"/>
      <c r="E2" s="1"/>
      <c r="F2" s="1"/>
      <c r="G2" s="1"/>
      <c r="H2" s="1"/>
    </row>
    <row r="3" spans="1:8" ht="95.1" customHeight="1" x14ac:dyDescent="0.25">
      <c r="A3" s="341" t="s">
        <v>292</v>
      </c>
      <c r="B3" s="405"/>
      <c r="C3" s="405"/>
      <c r="D3" s="405"/>
      <c r="E3" s="405"/>
      <c r="F3" s="405"/>
      <c r="G3" s="405"/>
      <c r="H3" s="405"/>
    </row>
    <row r="4" spans="1:8" ht="2.1" customHeight="1" x14ac:dyDescent="0.25">
      <c r="A4" s="1"/>
      <c r="B4" s="1"/>
      <c r="C4" s="1"/>
      <c r="D4" s="1"/>
      <c r="E4" s="1"/>
      <c r="F4" s="1"/>
      <c r="G4" s="1"/>
      <c r="H4" s="1"/>
    </row>
    <row r="5" spans="1:8" ht="15" customHeight="1" x14ac:dyDescent="0.25">
      <c r="A5" s="349" t="s">
        <v>82</v>
      </c>
      <c r="B5" s="350"/>
      <c r="C5" s="350"/>
      <c r="D5" s="350"/>
      <c r="E5" s="350"/>
      <c r="F5" s="350"/>
      <c r="G5" s="350"/>
      <c r="H5" s="350"/>
    </row>
    <row r="6" spans="1:8" ht="2.1" customHeight="1" x14ac:dyDescent="0.25">
      <c r="A6" s="173"/>
      <c r="B6" s="173"/>
      <c r="C6" s="173"/>
      <c r="D6" s="173"/>
      <c r="E6" s="173"/>
      <c r="F6" s="173"/>
      <c r="G6" s="173"/>
      <c r="H6" s="173"/>
    </row>
    <row r="7" spans="1:8" ht="28.35" customHeight="1" x14ac:dyDescent="0.25">
      <c r="A7" s="327" t="s">
        <v>254</v>
      </c>
      <c r="B7" s="327"/>
      <c r="C7" s="327"/>
      <c r="D7" s="327"/>
      <c r="E7" s="327"/>
      <c r="F7" s="327"/>
      <c r="G7" s="327"/>
      <c r="H7" s="327"/>
    </row>
    <row r="8" spans="1:8" ht="2.1" customHeight="1" x14ac:dyDescent="0.25">
      <c r="A8" s="1"/>
      <c r="B8" s="1"/>
      <c r="C8" s="1"/>
      <c r="D8" s="1"/>
      <c r="E8" s="1"/>
      <c r="F8" s="1"/>
      <c r="G8" s="1"/>
      <c r="H8" s="1"/>
    </row>
    <row r="9" spans="1:8" ht="42" customHeight="1" x14ac:dyDescent="0.25">
      <c r="A9" s="380" t="s">
        <v>293</v>
      </c>
      <c r="B9" s="345"/>
      <c r="C9" s="345"/>
      <c r="D9" s="381"/>
      <c r="E9" s="380" t="s">
        <v>294</v>
      </c>
      <c r="F9" s="345"/>
      <c r="G9" s="345"/>
      <c r="H9" s="381"/>
    </row>
    <row r="10" spans="1:8" ht="31.5" customHeight="1" x14ac:dyDescent="0.25">
      <c r="A10" s="182" t="s">
        <v>50</v>
      </c>
      <c r="B10" s="182" t="s">
        <v>95</v>
      </c>
      <c r="C10" s="182" t="s">
        <v>37</v>
      </c>
      <c r="D10" s="230" t="s">
        <v>196</v>
      </c>
      <c r="E10" s="182" t="s">
        <v>50</v>
      </c>
      <c r="F10" s="182" t="s">
        <v>95</v>
      </c>
      <c r="G10" s="182" t="s">
        <v>37</v>
      </c>
      <c r="H10" s="230" t="s">
        <v>196</v>
      </c>
    </row>
    <row r="11" spans="1:8" x14ac:dyDescent="0.25">
      <c r="A11" s="17" t="s">
        <v>5</v>
      </c>
      <c r="B11" s="51" t="s">
        <v>64</v>
      </c>
      <c r="C11" s="351">
        <v>40</v>
      </c>
      <c r="D11" s="174">
        <v>1410.6776874999998</v>
      </c>
      <c r="E11" s="17" t="s">
        <v>40</v>
      </c>
      <c r="F11" s="51" t="s">
        <v>65</v>
      </c>
      <c r="G11" s="351">
        <v>40</v>
      </c>
      <c r="H11" s="174">
        <v>1571.1299999999999</v>
      </c>
    </row>
    <row r="12" spans="1:8" x14ac:dyDescent="0.25">
      <c r="A12" s="17" t="s">
        <v>6</v>
      </c>
      <c r="B12" s="51" t="s">
        <v>66</v>
      </c>
      <c r="C12" s="366"/>
      <c r="D12" s="174">
        <v>1571.1299999999999</v>
      </c>
      <c r="E12" s="17" t="s">
        <v>75</v>
      </c>
      <c r="F12" s="51" t="s">
        <v>67</v>
      </c>
      <c r="G12" s="366"/>
      <c r="H12" s="174">
        <v>1721.6966249999996</v>
      </c>
    </row>
    <row r="13" spans="1:8" x14ac:dyDescent="0.25">
      <c r="A13" s="17" t="s">
        <v>7</v>
      </c>
      <c r="B13" s="51" t="s">
        <v>65</v>
      </c>
      <c r="C13" s="366"/>
      <c r="D13" s="174">
        <v>1721.6966249999996</v>
      </c>
      <c r="E13" s="17" t="s">
        <v>42</v>
      </c>
      <c r="F13" s="51" t="s">
        <v>68</v>
      </c>
      <c r="G13" s="366"/>
      <c r="H13" s="174">
        <v>2011.3737187499996</v>
      </c>
    </row>
    <row r="14" spans="1:8" x14ac:dyDescent="0.25">
      <c r="A14" s="17" t="s">
        <v>76</v>
      </c>
      <c r="B14" s="51" t="s">
        <v>67</v>
      </c>
      <c r="C14" s="366"/>
      <c r="D14" s="174">
        <v>2011.3737187499996</v>
      </c>
      <c r="E14" s="17" t="s">
        <v>77</v>
      </c>
      <c r="F14" s="51" t="s">
        <v>69</v>
      </c>
      <c r="G14" s="366"/>
      <c r="H14" s="174">
        <v>2297.7776250000002</v>
      </c>
    </row>
    <row r="15" spans="1:8" x14ac:dyDescent="0.25">
      <c r="A15" s="17" t="s">
        <v>9</v>
      </c>
      <c r="B15" s="51" t="s">
        <v>68</v>
      </c>
      <c r="C15" s="366"/>
      <c r="D15" s="174">
        <v>2297.7776250000002</v>
      </c>
      <c r="E15" s="17" t="s">
        <v>44</v>
      </c>
      <c r="F15" s="51" t="s">
        <v>70</v>
      </c>
      <c r="G15" s="366"/>
      <c r="H15" s="174">
        <v>2679.1039687499997</v>
      </c>
    </row>
    <row r="16" spans="1:8" x14ac:dyDescent="0.25">
      <c r="A16" s="17" t="s">
        <v>10</v>
      </c>
      <c r="B16" s="51" t="s">
        <v>69</v>
      </c>
      <c r="C16" s="366"/>
      <c r="D16" s="174">
        <v>2679.1039687499997</v>
      </c>
      <c r="E16" s="17" t="s">
        <v>12</v>
      </c>
      <c r="F16" s="51" t="s">
        <v>71</v>
      </c>
      <c r="G16" s="351">
        <v>25</v>
      </c>
      <c r="H16" s="174">
        <v>4555.4669687499991</v>
      </c>
    </row>
    <row r="17" spans="1:8" x14ac:dyDescent="0.25">
      <c r="A17" s="17" t="s">
        <v>11</v>
      </c>
      <c r="B17" s="51" t="s">
        <v>70</v>
      </c>
      <c r="C17" s="383"/>
      <c r="D17" s="174">
        <v>4172.2560624999987</v>
      </c>
      <c r="E17" s="17" t="s">
        <v>45</v>
      </c>
      <c r="F17" s="51" t="s">
        <v>72</v>
      </c>
      <c r="G17" s="366"/>
      <c r="H17" s="174">
        <v>5457.825249999999</v>
      </c>
    </row>
    <row r="18" spans="1:8" x14ac:dyDescent="0.25">
      <c r="A18" s="17" t="s">
        <v>13</v>
      </c>
      <c r="B18" s="51" t="s">
        <v>71</v>
      </c>
      <c r="C18" s="351">
        <v>25</v>
      </c>
      <c r="D18" s="174">
        <v>5424.8619374999989</v>
      </c>
      <c r="E18" s="17" t="s">
        <v>15</v>
      </c>
      <c r="F18" s="51" t="s">
        <v>73</v>
      </c>
      <c r="G18" s="383"/>
      <c r="H18" s="174">
        <v>9321.9718749999993</v>
      </c>
    </row>
    <row r="19" spans="1:8" x14ac:dyDescent="0.25">
      <c r="A19" s="17" t="s">
        <v>14</v>
      </c>
      <c r="B19" s="51" t="s">
        <v>72</v>
      </c>
      <c r="C19" s="366"/>
      <c r="D19" s="174">
        <v>6873.1482187499987</v>
      </c>
      <c r="E19" s="61"/>
      <c r="F19" s="62"/>
      <c r="G19" s="62"/>
      <c r="H19" s="233"/>
    </row>
    <row r="20" spans="1:8" x14ac:dyDescent="0.25">
      <c r="A20" s="17" t="s">
        <v>16</v>
      </c>
      <c r="B20" s="51" t="s">
        <v>73</v>
      </c>
      <c r="C20" s="383"/>
      <c r="D20" s="174">
        <v>14113.438968749997</v>
      </c>
      <c r="E20" s="61"/>
      <c r="F20" s="62"/>
      <c r="G20" s="62"/>
      <c r="H20" s="233"/>
    </row>
    <row r="21" spans="1:8" ht="2.1" customHeight="1" x14ac:dyDescent="0.25">
      <c r="A21" s="63"/>
      <c r="B21" s="64"/>
      <c r="C21" s="65"/>
      <c r="D21" s="60"/>
      <c r="E21" s="61"/>
      <c r="F21" s="62"/>
      <c r="G21" s="62"/>
      <c r="H21" s="233"/>
    </row>
    <row r="22" spans="1:8" ht="30" customHeight="1" x14ac:dyDescent="0.25">
      <c r="A22" s="482" t="s">
        <v>74</v>
      </c>
      <c r="B22" s="450"/>
      <c r="C22" s="450"/>
      <c r="D22" s="450"/>
      <c r="E22" s="450"/>
      <c r="F22" s="450"/>
      <c r="G22" s="450"/>
      <c r="H22" s="450"/>
    </row>
    <row r="23" spans="1:8" x14ac:dyDescent="0.25">
      <c r="A23" s="67"/>
      <c r="B23" s="68"/>
      <c r="C23" s="68"/>
      <c r="D23" s="68"/>
      <c r="E23" s="68"/>
      <c r="F23" s="68"/>
      <c r="G23" s="68"/>
      <c r="H23" s="241"/>
    </row>
    <row r="24" spans="1:8" x14ac:dyDescent="0.25">
      <c r="A24" s="339" t="s">
        <v>347</v>
      </c>
      <c r="B24" s="339"/>
      <c r="C24" s="68"/>
      <c r="D24" s="68"/>
      <c r="E24" s="68"/>
      <c r="F24" s="68"/>
      <c r="G24" s="68"/>
      <c r="H24" s="241"/>
    </row>
    <row r="25" spans="1:8" x14ac:dyDescent="0.25">
      <c r="A25" s="67"/>
      <c r="B25" s="68"/>
      <c r="C25" s="68"/>
      <c r="D25" s="68"/>
      <c r="E25" s="68"/>
      <c r="F25" s="68"/>
      <c r="G25" s="68"/>
      <c r="H25" s="241"/>
    </row>
    <row r="26" spans="1:8" x14ac:dyDescent="0.25">
      <c r="A26" s="67"/>
      <c r="B26" s="68"/>
      <c r="C26" s="68"/>
      <c r="D26" s="68"/>
      <c r="E26" s="68"/>
      <c r="F26" s="68"/>
      <c r="G26" s="68"/>
      <c r="H26" s="241"/>
    </row>
    <row r="27" spans="1:8" x14ac:dyDescent="0.25">
      <c r="D27" s="69"/>
      <c r="E27" s="69"/>
    </row>
    <row r="28" spans="1:8" x14ac:dyDescent="0.25">
      <c r="D28" s="69"/>
      <c r="E28" s="69"/>
    </row>
    <row r="29" spans="1:8" x14ac:dyDescent="0.25">
      <c r="D29" s="69"/>
      <c r="E29" s="69"/>
    </row>
    <row r="30" spans="1:8" x14ac:dyDescent="0.25">
      <c r="D30" s="69"/>
      <c r="E30" s="69"/>
    </row>
    <row r="31" spans="1:8" x14ac:dyDescent="0.25">
      <c r="D31" s="69"/>
      <c r="E31" s="69"/>
    </row>
    <row r="32" spans="1:8" x14ac:dyDescent="0.25">
      <c r="D32" s="69"/>
    </row>
    <row r="33" spans="4:4" x14ac:dyDescent="0.25">
      <c r="D33" s="69"/>
    </row>
    <row r="34" spans="4:4" x14ac:dyDescent="0.25">
      <c r="D34" s="69"/>
    </row>
    <row r="35" spans="4:4" x14ac:dyDescent="0.25">
      <c r="D35" s="69"/>
    </row>
  </sheetData>
  <mergeCells count="12">
    <mergeCell ref="A24:B24"/>
    <mergeCell ref="A1:H1"/>
    <mergeCell ref="A3:H3"/>
    <mergeCell ref="A5:H5"/>
    <mergeCell ref="A7:H7"/>
    <mergeCell ref="A9:D9"/>
    <mergeCell ref="E9:H9"/>
    <mergeCell ref="C11:C17"/>
    <mergeCell ref="G11:G15"/>
    <mergeCell ref="G16:G18"/>
    <mergeCell ref="C18:C20"/>
    <mergeCell ref="A22:H22"/>
  </mergeCells>
  <printOptions horizontalCentered="1"/>
  <pageMargins left="0.23622047244094491" right="0.23622047244094491" top="0" bottom="0" header="0.31496062992125984" footer="0.31496062992125984"/>
  <pageSetup paperSize="9" scale="94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I26"/>
  <sheetViews>
    <sheetView zoomScaleNormal="100" workbookViewId="0">
      <selection activeCell="F21" sqref="F21:F23"/>
    </sheetView>
  </sheetViews>
  <sheetFormatPr defaultRowHeight="15" x14ac:dyDescent="0.25"/>
  <cols>
    <col min="1" max="1" width="16.7109375" customWidth="1"/>
    <col min="2" max="7" width="13.5703125" customWidth="1"/>
    <col min="9" max="9" width="10.5703125" customWidth="1"/>
  </cols>
  <sheetData>
    <row r="1" spans="1:9" ht="60" customHeight="1" x14ac:dyDescent="0.25">
      <c r="A1" s="322" t="s">
        <v>268</v>
      </c>
      <c r="B1" s="340"/>
      <c r="C1" s="340"/>
      <c r="D1" s="340"/>
      <c r="E1" s="340"/>
      <c r="F1" s="340"/>
      <c r="G1" s="340"/>
    </row>
    <row r="2" spans="1:9" ht="2.1" customHeight="1" x14ac:dyDescent="0.25">
      <c r="A2" s="1"/>
      <c r="B2" s="1"/>
      <c r="C2" s="1"/>
      <c r="D2" s="1"/>
      <c r="E2" s="1"/>
      <c r="F2" s="1"/>
      <c r="G2" s="1"/>
    </row>
    <row r="3" spans="1:9" ht="159.94999999999999" customHeight="1" x14ac:dyDescent="0.25">
      <c r="A3" s="486" t="s">
        <v>301</v>
      </c>
      <c r="B3" s="486"/>
      <c r="C3" s="486"/>
      <c r="D3" s="486"/>
      <c r="E3" s="486"/>
      <c r="F3" s="486"/>
      <c r="G3" s="487"/>
    </row>
    <row r="4" spans="1:9" ht="2.1" customHeight="1" x14ac:dyDescent="0.25">
      <c r="A4" s="83"/>
      <c r="B4" s="83"/>
      <c r="C4" s="252"/>
      <c r="D4" s="252"/>
      <c r="E4" s="252"/>
      <c r="F4" s="252"/>
      <c r="G4" s="70"/>
    </row>
    <row r="5" spans="1:9" ht="15" customHeight="1" x14ac:dyDescent="0.25">
      <c r="A5" s="326" t="s">
        <v>39</v>
      </c>
      <c r="B5" s="343"/>
      <c r="C5" s="343"/>
      <c r="D5" s="343"/>
      <c r="E5" s="343"/>
      <c r="F5" s="343"/>
      <c r="G5" s="343"/>
    </row>
    <row r="6" spans="1:9" ht="2.1" customHeight="1" x14ac:dyDescent="0.25">
      <c r="A6" s="193"/>
      <c r="B6" s="193"/>
      <c r="C6" s="247"/>
      <c r="D6" s="247"/>
      <c r="E6" s="247"/>
      <c r="F6" s="247"/>
      <c r="G6" s="247"/>
    </row>
    <row r="7" spans="1:9" ht="28.35" customHeight="1" x14ac:dyDescent="0.25">
      <c r="A7" s="326" t="s">
        <v>295</v>
      </c>
      <c r="B7" s="343"/>
      <c r="C7" s="343"/>
      <c r="D7" s="343"/>
      <c r="E7" s="343"/>
      <c r="F7" s="343"/>
      <c r="G7" s="343"/>
    </row>
    <row r="8" spans="1:9" ht="2.1" customHeight="1" x14ac:dyDescent="0.25">
      <c r="A8" s="115"/>
      <c r="B8" s="115"/>
      <c r="C8" s="254"/>
      <c r="D8" s="254"/>
      <c r="E8" s="254"/>
      <c r="F8" s="254"/>
      <c r="G8" s="254"/>
    </row>
    <row r="9" spans="1:9" ht="30" customHeight="1" x14ac:dyDescent="0.25">
      <c r="A9" s="337" t="s">
        <v>1</v>
      </c>
      <c r="B9" s="345" t="s">
        <v>213</v>
      </c>
      <c r="C9" s="346"/>
      <c r="D9" s="346"/>
      <c r="E9" s="346"/>
      <c r="F9" s="346"/>
      <c r="G9" s="347"/>
    </row>
    <row r="10" spans="1:9" ht="33" customHeight="1" x14ac:dyDescent="0.25">
      <c r="A10" s="337"/>
      <c r="B10" s="190" t="s">
        <v>63</v>
      </c>
      <c r="C10" s="245" t="s">
        <v>96</v>
      </c>
      <c r="D10" s="245" t="s">
        <v>97</v>
      </c>
      <c r="E10" s="245" t="s">
        <v>98</v>
      </c>
      <c r="F10" s="245" t="s">
        <v>99</v>
      </c>
      <c r="G10" s="245" t="s">
        <v>100</v>
      </c>
    </row>
    <row r="11" spans="1:9" x14ac:dyDescent="0.25">
      <c r="A11" s="116" t="s">
        <v>8</v>
      </c>
      <c r="B11" s="483">
        <v>40</v>
      </c>
      <c r="C11" s="214">
        <v>9668.4826391999995</v>
      </c>
      <c r="D11" s="25">
        <v>10978.9935948</v>
      </c>
      <c r="E11" s="214">
        <v>12291.484174200001</v>
      </c>
      <c r="F11" s="25">
        <v>13601.9951298</v>
      </c>
      <c r="G11" s="214">
        <v>14914.485709199998</v>
      </c>
      <c r="H11" s="9"/>
      <c r="I11" s="114"/>
    </row>
    <row r="12" spans="1:9" x14ac:dyDescent="0.25">
      <c r="A12" s="116" t="s">
        <v>9</v>
      </c>
      <c r="B12" s="484"/>
      <c r="C12" s="214">
        <v>10060.448151600001</v>
      </c>
      <c r="D12" s="25">
        <v>11406.5923356</v>
      </c>
      <c r="E12" s="214">
        <v>12750.756895800001</v>
      </c>
      <c r="F12" s="25">
        <v>14096.9010798</v>
      </c>
      <c r="G12" s="214">
        <v>15441.065639999997</v>
      </c>
      <c r="I12" s="114"/>
    </row>
    <row r="13" spans="1:9" x14ac:dyDescent="0.25">
      <c r="A13" s="116" t="s">
        <v>10</v>
      </c>
      <c r="B13" s="484"/>
      <c r="C13" s="214">
        <v>10901.7882666</v>
      </c>
      <c r="D13" s="25">
        <v>12323.158155000001</v>
      </c>
      <c r="E13" s="214">
        <v>13744.5280434</v>
      </c>
      <c r="F13" s="25">
        <v>15163.918307999998</v>
      </c>
      <c r="G13" s="214">
        <v>16585.288196399997</v>
      </c>
      <c r="I13" s="114"/>
    </row>
    <row r="14" spans="1:9" x14ac:dyDescent="0.25">
      <c r="A14" s="116" t="s">
        <v>11</v>
      </c>
      <c r="B14" s="485"/>
      <c r="C14" s="214">
        <v>11551.104872999998</v>
      </c>
      <c r="D14" s="25">
        <v>13027.9042278</v>
      </c>
      <c r="E14" s="214">
        <v>14506.683206400001</v>
      </c>
      <c r="F14" s="25">
        <v>15983.4825612</v>
      </c>
      <c r="G14" s="214">
        <v>17462.261539799998</v>
      </c>
      <c r="H14" s="113"/>
      <c r="I14" s="114"/>
    </row>
    <row r="15" spans="1:9" x14ac:dyDescent="0.25">
      <c r="A15" s="116" t="s">
        <v>13</v>
      </c>
      <c r="B15" s="483">
        <v>25</v>
      </c>
      <c r="C15" s="214">
        <v>13629.709862999998</v>
      </c>
      <c r="D15" s="25">
        <v>15288.634607400001</v>
      </c>
      <c r="E15" s="214">
        <v>16949.5389756</v>
      </c>
      <c r="F15" s="25">
        <v>18608.463719999996</v>
      </c>
      <c r="G15" s="214">
        <v>20267.388464399999</v>
      </c>
      <c r="H15" s="113"/>
      <c r="I15" s="114"/>
    </row>
    <row r="16" spans="1:9" x14ac:dyDescent="0.25">
      <c r="A16" s="116" t="s">
        <v>14</v>
      </c>
      <c r="B16" s="484"/>
      <c r="C16" s="214">
        <v>16355.651835599996</v>
      </c>
      <c r="D16" s="25">
        <v>18256.090683599999</v>
      </c>
      <c r="E16" s="214">
        <v>20156.529531599997</v>
      </c>
      <c r="F16" s="25">
        <v>22056.968379600003</v>
      </c>
      <c r="G16" s="214">
        <v>23959.386851399995</v>
      </c>
      <c r="H16" s="113"/>
      <c r="I16" s="114"/>
    </row>
    <row r="17" spans="1:9" x14ac:dyDescent="0.25">
      <c r="A17" s="116" t="s">
        <v>16</v>
      </c>
      <c r="B17" s="484"/>
      <c r="C17" s="214">
        <v>21615.512272199998</v>
      </c>
      <c r="D17" s="25">
        <v>23896.038889800002</v>
      </c>
      <c r="E17" s="214">
        <v>26176.565507400002</v>
      </c>
      <c r="F17" s="25">
        <v>28221.516892799998</v>
      </c>
      <c r="G17" s="214">
        <v>30264.488654400007</v>
      </c>
      <c r="H17" s="113"/>
      <c r="I17" s="114"/>
    </row>
    <row r="18" spans="1:9" x14ac:dyDescent="0.25">
      <c r="A18" s="116" t="s">
        <v>18</v>
      </c>
      <c r="B18" s="484"/>
      <c r="C18" s="214">
        <v>28373.947925400003</v>
      </c>
      <c r="D18" s="25">
        <v>30947.4588654</v>
      </c>
      <c r="E18" s="214">
        <v>33520.969805400004</v>
      </c>
      <c r="F18" s="25">
        <v>37321.847501400007</v>
      </c>
      <c r="G18" s="214">
        <v>40592.186019000001</v>
      </c>
      <c r="H18" s="113"/>
      <c r="I18" s="114"/>
    </row>
    <row r="19" spans="1:9" x14ac:dyDescent="0.25">
      <c r="A19" s="116" t="s">
        <v>20</v>
      </c>
      <c r="B19" s="484"/>
      <c r="C19" s="214">
        <v>39713.233051799987</v>
      </c>
      <c r="D19" s="25">
        <v>43830.850555800003</v>
      </c>
      <c r="E19" s="214">
        <v>47948.468059799998</v>
      </c>
      <c r="F19" s="25">
        <v>52068.065187600005</v>
      </c>
      <c r="G19" s="214">
        <v>56185.682691600006</v>
      </c>
      <c r="H19" s="113"/>
      <c r="I19" s="114"/>
    </row>
    <row r="20" spans="1:9" x14ac:dyDescent="0.25">
      <c r="A20" s="116" t="s">
        <v>22</v>
      </c>
      <c r="B20" s="484"/>
      <c r="C20" s="214">
        <v>86034.106065600005</v>
      </c>
      <c r="D20" s="25">
        <v>94637.723241600019</v>
      </c>
      <c r="E20" s="214">
        <v>104100.669288</v>
      </c>
      <c r="F20" s="25">
        <v>114511.76906400001</v>
      </c>
      <c r="G20" s="214">
        <v>125963.97881760003</v>
      </c>
      <c r="H20" s="113"/>
      <c r="I20" s="114"/>
    </row>
    <row r="21" spans="1:9" x14ac:dyDescent="0.25">
      <c r="A21" s="116" t="s">
        <v>83</v>
      </c>
      <c r="B21" s="484"/>
      <c r="C21" s="214" t="s">
        <v>29</v>
      </c>
      <c r="D21" s="25" t="s">
        <v>29</v>
      </c>
      <c r="E21" s="214" t="s">
        <v>29</v>
      </c>
      <c r="F21" s="25" t="s">
        <v>29</v>
      </c>
      <c r="G21" s="214" t="s">
        <v>29</v>
      </c>
      <c r="H21" s="113"/>
      <c r="I21" s="114"/>
    </row>
    <row r="22" spans="1:9" x14ac:dyDescent="0.25">
      <c r="A22" s="116" t="s">
        <v>24</v>
      </c>
      <c r="B22" s="484"/>
      <c r="C22" s="214" t="s">
        <v>29</v>
      </c>
      <c r="D22" s="25" t="s">
        <v>29</v>
      </c>
      <c r="E22" s="214" t="s">
        <v>29</v>
      </c>
      <c r="F22" s="25" t="s">
        <v>29</v>
      </c>
      <c r="G22" s="214" t="s">
        <v>29</v>
      </c>
      <c r="H22" s="113"/>
      <c r="I22" s="114"/>
    </row>
    <row r="23" spans="1:9" x14ac:dyDescent="0.25">
      <c r="A23" s="116" t="s">
        <v>26</v>
      </c>
      <c r="B23" s="485"/>
      <c r="C23" s="214" t="s">
        <v>29</v>
      </c>
      <c r="D23" s="25" t="s">
        <v>29</v>
      </c>
      <c r="E23" s="214" t="s">
        <v>29</v>
      </c>
      <c r="F23" s="25" t="s">
        <v>29</v>
      </c>
      <c r="G23" s="214" t="s">
        <v>29</v>
      </c>
      <c r="H23" s="113"/>
      <c r="I23" s="114"/>
    </row>
    <row r="24" spans="1:9" x14ac:dyDescent="0.25">
      <c r="A24" s="215" t="s">
        <v>101</v>
      </c>
      <c r="B24" s="10"/>
      <c r="C24" s="10"/>
      <c r="D24" s="10"/>
      <c r="E24" s="10"/>
      <c r="F24" s="10"/>
      <c r="G24" s="10"/>
    </row>
    <row r="25" spans="1:9" x14ac:dyDescent="0.25">
      <c r="A25" s="75"/>
      <c r="B25" s="10"/>
      <c r="C25" s="10"/>
      <c r="D25" s="10"/>
      <c r="E25" s="10"/>
      <c r="F25" s="10"/>
      <c r="G25" s="10"/>
    </row>
    <row r="26" spans="1:9" x14ac:dyDescent="0.25">
      <c r="A26" s="339" t="s">
        <v>347</v>
      </c>
      <c r="B26" s="339"/>
    </row>
  </sheetData>
  <mergeCells count="9">
    <mergeCell ref="A26:B26"/>
    <mergeCell ref="B11:B14"/>
    <mergeCell ref="B15:B23"/>
    <mergeCell ref="A1:G1"/>
    <mergeCell ref="A3:G3"/>
    <mergeCell ref="A5:G5"/>
    <mergeCell ref="A7:G7"/>
    <mergeCell ref="A9:A10"/>
    <mergeCell ref="B9:G9"/>
  </mergeCells>
  <printOptions horizontalCentered="1"/>
  <pageMargins left="0.23622047244094491" right="0.23622047244094491" top="0" bottom="0.74803149606299213" header="0.31496062992125984" footer="0.31496062992125984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M26"/>
  <sheetViews>
    <sheetView zoomScaleNormal="100" workbookViewId="0">
      <selection activeCell="F21" sqref="F21:F23"/>
    </sheetView>
  </sheetViews>
  <sheetFormatPr defaultRowHeight="15" x14ac:dyDescent="0.25"/>
  <cols>
    <col min="1" max="1" width="16.7109375" style="10" customWidth="1"/>
    <col min="2" max="7" width="13.5703125" style="10" customWidth="1"/>
    <col min="9" max="9" width="15.28515625" customWidth="1"/>
    <col min="10" max="10" width="13.7109375" customWidth="1"/>
    <col min="11" max="11" width="14.5703125" customWidth="1"/>
    <col min="12" max="12" width="13.28515625" customWidth="1"/>
    <col min="13" max="13" width="13.5703125" customWidth="1"/>
  </cols>
  <sheetData>
    <row r="1" spans="1:13" ht="60" customHeight="1" x14ac:dyDescent="0.25">
      <c r="A1" s="322" t="s">
        <v>268</v>
      </c>
      <c r="B1" s="340"/>
      <c r="C1" s="340"/>
      <c r="D1" s="340"/>
      <c r="E1" s="340"/>
      <c r="F1" s="340"/>
      <c r="G1" s="340"/>
    </row>
    <row r="2" spans="1:13" ht="2.1" customHeight="1" x14ac:dyDescent="0.25">
      <c r="A2" s="340"/>
      <c r="B2" s="340"/>
      <c r="C2" s="340"/>
      <c r="D2" s="340"/>
      <c r="E2" s="340"/>
      <c r="F2" s="340"/>
      <c r="G2" s="340"/>
    </row>
    <row r="3" spans="1:13" ht="159.94999999999999" customHeight="1" x14ac:dyDescent="0.25">
      <c r="A3" s="486" t="s">
        <v>300</v>
      </c>
      <c r="B3" s="486"/>
      <c r="C3" s="486"/>
      <c r="D3" s="486"/>
      <c r="E3" s="486"/>
      <c r="F3" s="486"/>
      <c r="G3" s="487"/>
    </row>
    <row r="4" spans="1:13" ht="2.1" customHeight="1" x14ac:dyDescent="0.25">
      <c r="A4" s="119"/>
      <c r="B4" s="119"/>
      <c r="C4" s="119"/>
      <c r="D4" s="119"/>
      <c r="E4" s="119"/>
      <c r="F4" s="119"/>
      <c r="G4" s="120"/>
    </row>
    <row r="5" spans="1:13" ht="15" customHeight="1" x14ac:dyDescent="0.25">
      <c r="A5" s="326" t="s">
        <v>82</v>
      </c>
      <c r="B5" s="343"/>
      <c r="C5" s="343"/>
      <c r="D5" s="343"/>
      <c r="E5" s="343"/>
      <c r="F5" s="343"/>
      <c r="G5" s="343"/>
    </row>
    <row r="6" spans="1:13" ht="2.1" customHeight="1" x14ac:dyDescent="0.25">
      <c r="A6" s="192"/>
      <c r="B6" s="193"/>
      <c r="C6" s="247"/>
      <c r="D6" s="247"/>
      <c r="E6" s="247"/>
      <c r="F6" s="247"/>
      <c r="G6" s="247"/>
    </row>
    <row r="7" spans="1:13" ht="30" customHeight="1" x14ac:dyDescent="0.25">
      <c r="A7" s="326" t="s">
        <v>296</v>
      </c>
      <c r="B7" s="326"/>
      <c r="C7" s="326"/>
      <c r="D7" s="326"/>
      <c r="E7" s="326"/>
      <c r="F7" s="326"/>
      <c r="G7" s="326"/>
    </row>
    <row r="8" spans="1:13" ht="2.1" customHeight="1" x14ac:dyDescent="0.25">
      <c r="A8" s="117"/>
      <c r="B8" s="115"/>
      <c r="C8" s="254"/>
      <c r="D8" s="254"/>
      <c r="E8" s="254"/>
      <c r="F8" s="254"/>
      <c r="G8" s="254"/>
    </row>
    <row r="9" spans="1:13" ht="27.75" customHeight="1" x14ac:dyDescent="0.25">
      <c r="A9" s="337" t="s">
        <v>1</v>
      </c>
      <c r="B9" s="345" t="s">
        <v>213</v>
      </c>
      <c r="C9" s="346"/>
      <c r="D9" s="346"/>
      <c r="E9" s="346"/>
      <c r="F9" s="346"/>
      <c r="G9" s="347"/>
    </row>
    <row r="10" spans="1:13" ht="25.5" x14ac:dyDescent="0.25">
      <c r="A10" s="337"/>
      <c r="B10" s="190" t="s">
        <v>63</v>
      </c>
      <c r="C10" s="245" t="s">
        <v>96</v>
      </c>
      <c r="D10" s="245" t="s">
        <v>97</v>
      </c>
      <c r="E10" s="245" t="s">
        <v>98</v>
      </c>
      <c r="F10" s="245" t="s">
        <v>99</v>
      </c>
      <c r="G10" s="245" t="s">
        <v>100</v>
      </c>
      <c r="J10" s="72"/>
      <c r="K10" s="72"/>
    </row>
    <row r="11" spans="1:13" x14ac:dyDescent="0.25">
      <c r="A11" s="116" t="s">
        <v>8</v>
      </c>
      <c r="B11" s="372">
        <v>40</v>
      </c>
      <c r="C11" s="214">
        <v>12085.603298999999</v>
      </c>
      <c r="D11" s="25">
        <v>13724.731805399999</v>
      </c>
      <c r="E11" s="214">
        <v>15363.860311799999</v>
      </c>
      <c r="F11" s="25">
        <v>17002.9888182</v>
      </c>
      <c r="G11" s="214">
        <v>18642.117324599996</v>
      </c>
      <c r="I11" s="114"/>
      <c r="J11" s="114"/>
      <c r="K11" s="114"/>
      <c r="L11" s="114"/>
      <c r="M11" s="114"/>
    </row>
    <row r="12" spans="1:13" x14ac:dyDescent="0.25">
      <c r="A12" s="116" t="s">
        <v>9</v>
      </c>
      <c r="B12" s="372"/>
      <c r="C12" s="214">
        <v>12576.550001400003</v>
      </c>
      <c r="D12" s="25">
        <v>14257.250607600001</v>
      </c>
      <c r="E12" s="214">
        <v>15937.951213800003</v>
      </c>
      <c r="F12" s="25">
        <v>17620.631443800001</v>
      </c>
      <c r="G12" s="214">
        <v>19303.311673800003</v>
      </c>
      <c r="I12" s="114"/>
      <c r="J12" s="114"/>
      <c r="K12" s="114"/>
      <c r="L12" s="114"/>
      <c r="M12" s="114"/>
    </row>
    <row r="13" spans="1:13" x14ac:dyDescent="0.25">
      <c r="A13" s="116" t="s">
        <v>10</v>
      </c>
      <c r="B13" s="372"/>
      <c r="C13" s="214">
        <v>13627.730239199998</v>
      </c>
      <c r="D13" s="25">
        <v>15403.452787799999</v>
      </c>
      <c r="E13" s="214">
        <v>17179.1753364</v>
      </c>
      <c r="F13" s="25">
        <v>18954.897884999998</v>
      </c>
      <c r="G13" s="214">
        <v>20730.620433600001</v>
      </c>
      <c r="I13" s="114"/>
      <c r="J13" s="114"/>
      <c r="K13" s="114"/>
      <c r="L13" s="114"/>
      <c r="M13" s="114"/>
    </row>
    <row r="14" spans="1:13" x14ac:dyDescent="0.25">
      <c r="A14" s="116" t="s">
        <v>11</v>
      </c>
      <c r="B14" s="372"/>
      <c r="C14" s="214">
        <v>14439.375997200001</v>
      </c>
      <c r="D14" s="25">
        <v>16286.3650026</v>
      </c>
      <c r="E14" s="214">
        <v>18133.354007999998</v>
      </c>
      <c r="F14" s="25">
        <v>19978.363389599999</v>
      </c>
      <c r="G14" s="214">
        <v>21827.3320188</v>
      </c>
      <c r="I14" s="114"/>
      <c r="J14" s="114"/>
      <c r="K14" s="114"/>
      <c r="L14" s="114"/>
      <c r="M14" s="114"/>
    </row>
    <row r="15" spans="1:13" x14ac:dyDescent="0.25">
      <c r="A15" s="116" t="s">
        <v>13</v>
      </c>
      <c r="B15" s="372">
        <v>25</v>
      </c>
      <c r="C15" s="214">
        <v>17036.6424228</v>
      </c>
      <c r="D15" s="25">
        <v>19111.288165200003</v>
      </c>
      <c r="E15" s="214">
        <v>21185.933907599996</v>
      </c>
      <c r="F15" s="25">
        <v>23262.559273799998</v>
      </c>
      <c r="G15" s="214">
        <v>25335.2253924</v>
      </c>
      <c r="I15" s="114"/>
      <c r="J15" s="114"/>
      <c r="K15" s="114"/>
      <c r="L15" s="114"/>
      <c r="M15" s="114"/>
    </row>
    <row r="16" spans="1:13" x14ac:dyDescent="0.25">
      <c r="A16" s="116" t="s">
        <v>14</v>
      </c>
      <c r="B16" s="372"/>
      <c r="C16" s="214">
        <v>20443.574982599999</v>
      </c>
      <c r="D16" s="25">
        <v>22821.103166399997</v>
      </c>
      <c r="E16" s="214">
        <v>25196.651726400007</v>
      </c>
      <c r="F16" s="25">
        <v>27572.200286399999</v>
      </c>
      <c r="G16" s="214">
        <v>29947.748846400002</v>
      </c>
      <c r="I16" s="114"/>
      <c r="J16" s="114"/>
      <c r="K16" s="114"/>
      <c r="L16" s="114"/>
      <c r="M16" s="114"/>
    </row>
    <row r="17" spans="1:13" x14ac:dyDescent="0.25">
      <c r="A17" s="116" t="s">
        <v>16</v>
      </c>
      <c r="B17" s="372"/>
      <c r="C17" s="214">
        <v>27019.885246200003</v>
      </c>
      <c r="D17" s="25">
        <v>29870.5435182</v>
      </c>
      <c r="E17" s="214">
        <v>32721.201790200001</v>
      </c>
      <c r="F17" s="25">
        <v>35276.896115999996</v>
      </c>
      <c r="G17" s="214">
        <v>37830.610818000001</v>
      </c>
      <c r="I17" s="114"/>
      <c r="J17" s="114"/>
      <c r="K17" s="114"/>
      <c r="L17" s="114"/>
      <c r="M17" s="114"/>
    </row>
    <row r="18" spans="1:13" x14ac:dyDescent="0.25">
      <c r="A18" s="116" t="s">
        <v>18</v>
      </c>
      <c r="B18" s="372"/>
      <c r="C18" s="214">
        <v>35466.940000799994</v>
      </c>
      <c r="D18" s="25">
        <v>38683.828675800003</v>
      </c>
      <c r="E18" s="214">
        <v>41900.717350800005</v>
      </c>
      <c r="F18" s="25">
        <v>46651.814470800004</v>
      </c>
      <c r="G18" s="214">
        <v>50739.737617799998</v>
      </c>
      <c r="I18" s="114"/>
      <c r="J18" s="114"/>
      <c r="K18" s="114"/>
      <c r="L18" s="114"/>
      <c r="M18" s="114"/>
    </row>
    <row r="19" spans="1:13" x14ac:dyDescent="0.25">
      <c r="A19" s="116" t="s">
        <v>20</v>
      </c>
      <c r="B19" s="372"/>
      <c r="C19" s="214">
        <v>49641.046408800001</v>
      </c>
      <c r="D19" s="25">
        <v>54788.068288800008</v>
      </c>
      <c r="E19" s="214">
        <v>59937.069792599992</v>
      </c>
      <c r="F19" s="25">
        <v>65084.0916726</v>
      </c>
      <c r="G19" s="214">
        <v>70233.093176399998</v>
      </c>
      <c r="I19" s="114"/>
      <c r="J19" s="114"/>
      <c r="K19" s="114"/>
      <c r="L19" s="114"/>
      <c r="M19" s="114"/>
    </row>
    <row r="20" spans="1:13" x14ac:dyDescent="0.25">
      <c r="A20" s="116" t="s">
        <v>22</v>
      </c>
      <c r="B20" s="372"/>
      <c r="C20" s="214">
        <v>107542.11615840001</v>
      </c>
      <c r="D20" s="25">
        <v>118298.18689919999</v>
      </c>
      <c r="E20" s="214">
        <v>130126.3530336</v>
      </c>
      <c r="F20" s="25">
        <v>143140.22775359999</v>
      </c>
      <c r="G20" s="214">
        <v>157455.48994560001</v>
      </c>
      <c r="I20" s="114"/>
      <c r="J20" s="114"/>
      <c r="K20" s="114"/>
      <c r="L20" s="114"/>
      <c r="M20" s="114"/>
    </row>
    <row r="21" spans="1:13" x14ac:dyDescent="0.25">
      <c r="A21" s="116" t="s">
        <v>83</v>
      </c>
      <c r="B21" s="372"/>
      <c r="C21" s="214" t="s">
        <v>29</v>
      </c>
      <c r="D21" s="25" t="s">
        <v>29</v>
      </c>
      <c r="E21" s="214" t="s">
        <v>29</v>
      </c>
      <c r="F21" s="25" t="s">
        <v>29</v>
      </c>
      <c r="G21" s="214" t="s">
        <v>29</v>
      </c>
      <c r="I21" s="114"/>
      <c r="J21" s="114"/>
      <c r="K21" s="114"/>
      <c r="L21" s="114"/>
      <c r="M21" s="114"/>
    </row>
    <row r="22" spans="1:13" x14ac:dyDescent="0.25">
      <c r="A22" s="116" t="s">
        <v>24</v>
      </c>
      <c r="B22" s="372"/>
      <c r="C22" s="214" t="s">
        <v>29</v>
      </c>
      <c r="D22" s="25" t="s">
        <v>29</v>
      </c>
      <c r="E22" s="214" t="s">
        <v>29</v>
      </c>
      <c r="F22" s="25" t="s">
        <v>29</v>
      </c>
      <c r="G22" s="214" t="s">
        <v>29</v>
      </c>
      <c r="I22" s="114"/>
      <c r="J22" s="114"/>
      <c r="K22" s="114"/>
      <c r="L22" s="114"/>
      <c r="M22" s="114"/>
    </row>
    <row r="23" spans="1:13" x14ac:dyDescent="0.25">
      <c r="A23" s="116" t="s">
        <v>26</v>
      </c>
      <c r="B23" s="372"/>
      <c r="C23" s="214" t="s">
        <v>29</v>
      </c>
      <c r="D23" s="25" t="s">
        <v>29</v>
      </c>
      <c r="E23" s="214" t="s">
        <v>29</v>
      </c>
      <c r="F23" s="25" t="s">
        <v>29</v>
      </c>
      <c r="G23" s="214" t="s">
        <v>29</v>
      </c>
      <c r="I23" s="114"/>
      <c r="J23" s="114"/>
      <c r="K23" s="114"/>
      <c r="L23" s="114"/>
      <c r="M23" s="114"/>
    </row>
    <row r="24" spans="1:13" x14ac:dyDescent="0.25">
      <c r="A24" s="215" t="s">
        <v>101</v>
      </c>
      <c r="B24" s="118"/>
      <c r="C24" s="66"/>
      <c r="D24" s="66"/>
      <c r="E24" s="66"/>
      <c r="F24" s="66"/>
      <c r="G24" s="66"/>
      <c r="K24" s="72"/>
    </row>
    <row r="25" spans="1:13" x14ac:dyDescent="0.25">
      <c r="A25" s="75"/>
    </row>
    <row r="26" spans="1:13" x14ac:dyDescent="0.25">
      <c r="A26" s="339" t="s">
        <v>347</v>
      </c>
      <c r="B26" s="339"/>
    </row>
  </sheetData>
  <mergeCells count="9">
    <mergeCell ref="A26:B26"/>
    <mergeCell ref="B11:B14"/>
    <mergeCell ref="B15:B23"/>
    <mergeCell ref="A1:G2"/>
    <mergeCell ref="A3:G3"/>
    <mergeCell ref="A5:G5"/>
    <mergeCell ref="A7:G7"/>
    <mergeCell ref="A9:A10"/>
    <mergeCell ref="B9:G9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M26"/>
  <sheetViews>
    <sheetView zoomScaleNormal="100" workbookViewId="0">
      <selection activeCell="F21" sqref="F21:F23"/>
    </sheetView>
  </sheetViews>
  <sheetFormatPr defaultRowHeight="15" x14ac:dyDescent="0.25"/>
  <cols>
    <col min="1" max="1" width="16.7109375" customWidth="1"/>
    <col min="2" max="7" width="13.5703125" customWidth="1"/>
    <col min="9" max="9" width="15.42578125" customWidth="1"/>
  </cols>
  <sheetData>
    <row r="1" spans="1:13" ht="60" customHeight="1" x14ac:dyDescent="0.25">
      <c r="A1" s="322" t="s">
        <v>268</v>
      </c>
      <c r="B1" s="340"/>
      <c r="C1" s="340"/>
      <c r="D1" s="340"/>
      <c r="E1" s="340"/>
      <c r="F1" s="340"/>
      <c r="G1" s="340"/>
    </row>
    <row r="2" spans="1:13" ht="2.1" customHeight="1" x14ac:dyDescent="0.25">
      <c r="A2" s="340"/>
      <c r="B2" s="340"/>
      <c r="C2" s="340"/>
      <c r="D2" s="340"/>
      <c r="E2" s="340"/>
      <c r="F2" s="340"/>
      <c r="G2" s="340"/>
    </row>
    <row r="3" spans="1:13" ht="159.94999999999999" customHeight="1" x14ac:dyDescent="0.25">
      <c r="A3" s="325" t="s">
        <v>299</v>
      </c>
      <c r="B3" s="405"/>
      <c r="C3" s="405"/>
      <c r="D3" s="405"/>
      <c r="E3" s="405"/>
      <c r="F3" s="405"/>
      <c r="G3" s="405"/>
    </row>
    <row r="4" spans="1:13" ht="2.1" customHeight="1" x14ac:dyDescent="0.25">
      <c r="A4" s="52"/>
      <c r="B4" s="84"/>
      <c r="C4" s="253"/>
      <c r="D4" s="253"/>
      <c r="E4" s="253"/>
      <c r="F4" s="253"/>
      <c r="G4" s="253"/>
    </row>
    <row r="5" spans="1:13" ht="15" customHeight="1" x14ac:dyDescent="0.25">
      <c r="A5" s="377" t="s">
        <v>39</v>
      </c>
      <c r="B5" s="488"/>
      <c r="C5" s="488"/>
      <c r="D5" s="488"/>
      <c r="E5" s="488"/>
      <c r="F5" s="488"/>
      <c r="G5" s="488"/>
    </row>
    <row r="6" spans="1:13" ht="2.1" customHeight="1" x14ac:dyDescent="0.25">
      <c r="A6" s="195"/>
      <c r="B6" s="115"/>
      <c r="C6" s="254"/>
      <c r="D6" s="254"/>
      <c r="E6" s="254"/>
      <c r="F6" s="254"/>
      <c r="G6" s="254"/>
    </row>
    <row r="7" spans="1:13" ht="30" customHeight="1" x14ac:dyDescent="0.25">
      <c r="A7" s="377" t="s">
        <v>297</v>
      </c>
      <c r="B7" s="377"/>
      <c r="C7" s="377"/>
      <c r="D7" s="377"/>
      <c r="E7" s="377"/>
      <c r="F7" s="377"/>
      <c r="G7" s="377"/>
    </row>
    <row r="8" spans="1:13" ht="2.1" customHeight="1" x14ac:dyDescent="0.25">
      <c r="A8" s="117"/>
      <c r="B8" s="121"/>
      <c r="C8" s="255"/>
      <c r="D8" s="255"/>
      <c r="E8" s="255"/>
      <c r="F8" s="255"/>
      <c r="G8" s="255"/>
    </row>
    <row r="9" spans="1:13" ht="30.75" customHeight="1" x14ac:dyDescent="0.25">
      <c r="A9" s="337" t="s">
        <v>50</v>
      </c>
      <c r="B9" s="345" t="s">
        <v>214</v>
      </c>
      <c r="C9" s="346"/>
      <c r="D9" s="346"/>
      <c r="E9" s="346"/>
      <c r="F9" s="346"/>
      <c r="G9" s="347"/>
    </row>
    <row r="10" spans="1:13" ht="30" customHeight="1" x14ac:dyDescent="0.25">
      <c r="A10" s="337"/>
      <c r="B10" s="190" t="s">
        <v>63</v>
      </c>
      <c r="C10" s="245" t="s">
        <v>96</v>
      </c>
      <c r="D10" s="245" t="s">
        <v>97</v>
      </c>
      <c r="E10" s="245" t="s">
        <v>98</v>
      </c>
      <c r="F10" s="245" t="s">
        <v>99</v>
      </c>
      <c r="G10" s="245" t="s">
        <v>100</v>
      </c>
    </row>
    <row r="11" spans="1:13" x14ac:dyDescent="0.25">
      <c r="A11" s="116" t="s">
        <v>8</v>
      </c>
      <c r="B11" s="483">
        <v>10</v>
      </c>
      <c r="C11" s="207">
        <v>10509.822754199999</v>
      </c>
      <c r="D11" s="7">
        <v>11820.333709799999</v>
      </c>
      <c r="E11" s="207">
        <v>13132.8242892</v>
      </c>
      <c r="F11" s="7">
        <v>14443.335244799997</v>
      </c>
      <c r="G11" s="207">
        <v>15755.825824199999</v>
      </c>
      <c r="I11" s="114"/>
      <c r="J11" s="114"/>
      <c r="K11" s="114"/>
      <c r="L11" s="114"/>
      <c r="M11" s="114"/>
    </row>
    <row r="12" spans="1:13" x14ac:dyDescent="0.25">
      <c r="A12" s="116" t="s">
        <v>9</v>
      </c>
      <c r="B12" s="484"/>
      <c r="C12" s="207">
        <v>11216.548450799999</v>
      </c>
      <c r="D12" s="7">
        <v>12562.6926348</v>
      </c>
      <c r="E12" s="207">
        <v>13906.857195000001</v>
      </c>
      <c r="F12" s="7">
        <v>15253.001378999999</v>
      </c>
      <c r="G12" s="207">
        <v>16597.1659392</v>
      </c>
      <c r="I12" s="114"/>
      <c r="J12" s="114"/>
      <c r="K12" s="114"/>
      <c r="L12" s="114"/>
      <c r="M12" s="114"/>
    </row>
    <row r="13" spans="1:13" x14ac:dyDescent="0.25">
      <c r="A13" s="116" t="s">
        <v>10</v>
      </c>
      <c r="B13" s="484"/>
      <c r="C13" s="207">
        <v>12434.017087800001</v>
      </c>
      <c r="D13" s="7">
        <v>13855.386976199999</v>
      </c>
      <c r="E13" s="207">
        <v>15276.7568646</v>
      </c>
      <c r="F13" s="7">
        <v>16696.147129199999</v>
      </c>
      <c r="G13" s="207">
        <v>18117.517017599999</v>
      </c>
      <c r="I13" s="114"/>
      <c r="J13" s="114"/>
      <c r="K13" s="114"/>
      <c r="L13" s="114"/>
      <c r="M13" s="114"/>
    </row>
    <row r="14" spans="1:13" x14ac:dyDescent="0.25">
      <c r="A14" s="116" t="s">
        <v>11</v>
      </c>
      <c r="B14" s="484"/>
      <c r="C14" s="207">
        <v>12915.0656712</v>
      </c>
      <c r="D14" s="7">
        <v>14391.865025999998</v>
      </c>
      <c r="E14" s="207">
        <v>15870.644004599999</v>
      </c>
      <c r="F14" s="7">
        <v>17347.4433594</v>
      </c>
      <c r="G14" s="207">
        <v>18826.222338</v>
      </c>
      <c r="I14" s="114"/>
      <c r="J14" s="114"/>
      <c r="K14" s="114"/>
      <c r="L14" s="114"/>
      <c r="M14" s="114"/>
    </row>
    <row r="15" spans="1:13" x14ac:dyDescent="0.25">
      <c r="A15" s="116" t="s">
        <v>13</v>
      </c>
      <c r="B15" s="484"/>
      <c r="C15" s="207">
        <v>15559.843067999996</v>
      </c>
      <c r="D15" s="7">
        <v>17218.767812399998</v>
      </c>
      <c r="E15" s="207">
        <v>18879.672180599999</v>
      </c>
      <c r="F15" s="7">
        <v>20538.596924999998</v>
      </c>
      <c r="G15" s="207">
        <v>22197.521669400005</v>
      </c>
      <c r="I15" s="114"/>
      <c r="J15" s="114"/>
      <c r="K15" s="114"/>
      <c r="L15" s="114"/>
      <c r="M15" s="114"/>
    </row>
    <row r="16" spans="1:13" x14ac:dyDescent="0.25">
      <c r="A16" s="116" t="s">
        <v>14</v>
      </c>
      <c r="B16" s="484"/>
      <c r="C16" s="207">
        <v>18960.8367564</v>
      </c>
      <c r="D16" s="7">
        <v>20861.275604399994</v>
      </c>
      <c r="E16" s="207">
        <v>22761.7144524</v>
      </c>
      <c r="F16" s="7">
        <v>24662.153300400005</v>
      </c>
      <c r="G16" s="207">
        <v>26564.571772200004</v>
      </c>
      <c r="I16" s="114"/>
      <c r="J16" s="114"/>
      <c r="K16" s="114"/>
      <c r="L16" s="114"/>
      <c r="M16" s="114"/>
    </row>
    <row r="17" spans="1:13" x14ac:dyDescent="0.25">
      <c r="A17" s="116" t="s">
        <v>16</v>
      </c>
      <c r="B17" s="484"/>
      <c r="C17" s="207">
        <v>28021.574888999996</v>
      </c>
      <c r="D17" s="7">
        <v>30302.1015066</v>
      </c>
      <c r="E17" s="207">
        <v>32582.6281242</v>
      </c>
      <c r="F17" s="7">
        <v>34627.5795096</v>
      </c>
      <c r="G17" s="207">
        <v>36670.551271199991</v>
      </c>
      <c r="I17" s="114"/>
      <c r="J17" s="114"/>
      <c r="K17" s="114"/>
      <c r="L17" s="114"/>
      <c r="M17" s="114"/>
    </row>
    <row r="18" spans="1:13" x14ac:dyDescent="0.25">
      <c r="A18" s="116" t="s">
        <v>18</v>
      </c>
      <c r="B18" s="484"/>
      <c r="C18" s="207">
        <v>34330.635939600004</v>
      </c>
      <c r="D18" s="7">
        <v>36904.146879599997</v>
      </c>
      <c r="E18" s="207">
        <v>39477.657819599997</v>
      </c>
      <c r="F18" s="7">
        <v>43278.535515600001</v>
      </c>
      <c r="G18" s="207">
        <v>46548.874033199994</v>
      </c>
      <c r="I18" s="114"/>
      <c r="J18" s="114"/>
      <c r="K18" s="114"/>
      <c r="L18" s="114"/>
      <c r="M18" s="114"/>
    </row>
    <row r="19" spans="1:13" x14ac:dyDescent="0.25">
      <c r="A19" s="116" t="s">
        <v>20</v>
      </c>
      <c r="B19" s="484"/>
      <c r="C19" s="207">
        <v>53669.580841800002</v>
      </c>
      <c r="D19" s="7">
        <v>57787.198345799996</v>
      </c>
      <c r="E19" s="207">
        <v>61904.815849800005</v>
      </c>
      <c r="F19" s="7">
        <v>66024.412977600005</v>
      </c>
      <c r="G19" s="207">
        <v>70142.030481599984</v>
      </c>
      <c r="I19" s="114"/>
      <c r="J19" s="114"/>
      <c r="K19" s="114"/>
      <c r="L19" s="114"/>
      <c r="M19" s="114"/>
    </row>
    <row r="20" spans="1:13" x14ac:dyDescent="0.25">
      <c r="A20" s="116" t="s">
        <v>22</v>
      </c>
      <c r="B20" s="484"/>
      <c r="C20" s="207">
        <v>134022.25267199997</v>
      </c>
      <c r="D20" s="7">
        <v>142625.869848</v>
      </c>
      <c r="E20" s="207">
        <v>152088.8158944</v>
      </c>
      <c r="F20" s="7">
        <v>162499.91567039999</v>
      </c>
      <c r="G20" s="207">
        <v>173952.125424</v>
      </c>
      <c r="I20" s="114"/>
      <c r="J20" s="114"/>
      <c r="K20" s="114"/>
      <c r="L20" s="114"/>
      <c r="M20" s="114"/>
    </row>
    <row r="21" spans="1:13" x14ac:dyDescent="0.25">
      <c r="A21" s="109" t="s">
        <v>83</v>
      </c>
      <c r="B21" s="484"/>
      <c r="C21" s="207" t="s">
        <v>29</v>
      </c>
      <c r="D21" s="7" t="s">
        <v>29</v>
      </c>
      <c r="E21" s="207" t="s">
        <v>29</v>
      </c>
      <c r="F21" s="7" t="s">
        <v>29</v>
      </c>
      <c r="G21" s="207" t="s">
        <v>29</v>
      </c>
      <c r="I21" s="114"/>
      <c r="J21" s="114"/>
      <c r="K21" s="114"/>
      <c r="L21" s="114"/>
      <c r="M21" s="114"/>
    </row>
    <row r="22" spans="1:13" x14ac:dyDescent="0.25">
      <c r="A22" s="122" t="s">
        <v>24</v>
      </c>
      <c r="B22" s="484"/>
      <c r="C22" s="207" t="s">
        <v>29</v>
      </c>
      <c r="D22" s="7" t="s">
        <v>29</v>
      </c>
      <c r="E22" s="207" t="s">
        <v>29</v>
      </c>
      <c r="F22" s="7" t="s">
        <v>29</v>
      </c>
      <c r="G22" s="207" t="s">
        <v>29</v>
      </c>
      <c r="I22" s="114"/>
      <c r="J22" s="114"/>
      <c r="K22" s="114"/>
      <c r="L22" s="114"/>
      <c r="M22" s="114"/>
    </row>
    <row r="23" spans="1:13" x14ac:dyDescent="0.25">
      <c r="A23" s="122" t="s">
        <v>26</v>
      </c>
      <c r="B23" s="485"/>
      <c r="C23" s="207" t="s">
        <v>29</v>
      </c>
      <c r="D23" s="7" t="s">
        <v>29</v>
      </c>
      <c r="E23" s="207" t="s">
        <v>29</v>
      </c>
      <c r="F23" s="7" t="s">
        <v>29</v>
      </c>
      <c r="G23" s="207" t="s">
        <v>29</v>
      </c>
      <c r="I23" s="114"/>
      <c r="J23" s="114"/>
      <c r="K23" s="114"/>
      <c r="L23" s="114"/>
      <c r="M23" s="114"/>
    </row>
    <row r="24" spans="1:13" x14ac:dyDescent="0.25">
      <c r="A24" s="216" t="s">
        <v>102</v>
      </c>
      <c r="B24" s="10"/>
      <c r="C24" s="10"/>
      <c r="D24" s="10"/>
      <c r="E24" s="10"/>
      <c r="F24" s="10"/>
      <c r="G24" s="10"/>
    </row>
    <row r="26" spans="1:13" x14ac:dyDescent="0.25">
      <c r="A26" s="339" t="s">
        <v>347</v>
      </c>
      <c r="B26" s="339"/>
    </row>
  </sheetData>
  <mergeCells count="8">
    <mergeCell ref="A26:B26"/>
    <mergeCell ref="B11:B23"/>
    <mergeCell ref="A1:G2"/>
    <mergeCell ref="A3:G3"/>
    <mergeCell ref="A5:G5"/>
    <mergeCell ref="A7:G7"/>
    <mergeCell ref="A9:A10"/>
    <mergeCell ref="B9:G9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M26"/>
  <sheetViews>
    <sheetView zoomScaleNormal="100" workbookViewId="0">
      <selection activeCell="N20" sqref="N20"/>
    </sheetView>
  </sheetViews>
  <sheetFormatPr defaultRowHeight="15" x14ac:dyDescent="0.25"/>
  <cols>
    <col min="1" max="1" width="16.7109375" customWidth="1"/>
    <col min="2" max="7" width="13.5703125" customWidth="1"/>
    <col min="9" max="9" width="12.140625" customWidth="1"/>
  </cols>
  <sheetData>
    <row r="1" spans="1:13" ht="60" customHeight="1" x14ac:dyDescent="0.25">
      <c r="A1" s="322" t="s">
        <v>268</v>
      </c>
      <c r="B1" s="340"/>
      <c r="C1" s="340"/>
      <c r="D1" s="340"/>
      <c r="E1" s="340"/>
      <c r="F1" s="340"/>
      <c r="G1" s="340"/>
    </row>
    <row r="2" spans="1:13" ht="2.1" customHeight="1" x14ac:dyDescent="0.25">
      <c r="A2" s="340"/>
      <c r="B2" s="340"/>
      <c r="C2" s="340"/>
      <c r="D2" s="340"/>
      <c r="E2" s="340"/>
      <c r="F2" s="340"/>
      <c r="G2" s="340"/>
    </row>
    <row r="3" spans="1:13" ht="159.94999999999999" customHeight="1" x14ac:dyDescent="0.25">
      <c r="A3" s="325" t="s">
        <v>298</v>
      </c>
      <c r="B3" s="405"/>
      <c r="C3" s="405"/>
      <c r="D3" s="405"/>
      <c r="E3" s="405"/>
      <c r="F3" s="405"/>
      <c r="G3" s="405"/>
    </row>
    <row r="4" spans="1:13" ht="2.1" customHeight="1" x14ac:dyDescent="0.25">
      <c r="A4" s="52"/>
      <c r="B4" s="53"/>
      <c r="C4" s="53"/>
      <c r="D4" s="53"/>
      <c r="E4" s="53"/>
      <c r="F4" s="53"/>
      <c r="G4" s="53"/>
    </row>
    <row r="5" spans="1:13" ht="15" customHeight="1" x14ac:dyDescent="0.25">
      <c r="A5" s="377" t="s">
        <v>219</v>
      </c>
      <c r="B5" s="488"/>
      <c r="C5" s="488"/>
      <c r="D5" s="488"/>
      <c r="E5" s="488"/>
      <c r="F5" s="488"/>
      <c r="G5" s="488"/>
    </row>
    <row r="6" spans="1:13" ht="2.1" customHeight="1" x14ac:dyDescent="0.25">
      <c r="A6" s="195"/>
      <c r="B6" s="115"/>
      <c r="C6" s="254"/>
      <c r="D6" s="254"/>
      <c r="E6" s="254"/>
      <c r="F6" s="254"/>
      <c r="G6" s="254"/>
    </row>
    <row r="7" spans="1:13" ht="30" customHeight="1" x14ac:dyDescent="0.25">
      <c r="A7" s="377" t="s">
        <v>297</v>
      </c>
      <c r="B7" s="377"/>
      <c r="C7" s="377"/>
      <c r="D7" s="377"/>
      <c r="E7" s="377"/>
      <c r="F7" s="377"/>
      <c r="G7" s="377"/>
    </row>
    <row r="8" spans="1:13" ht="2.1" customHeight="1" x14ac:dyDescent="0.25">
      <c r="A8" s="117"/>
      <c r="B8" s="115"/>
      <c r="C8" s="255"/>
      <c r="D8" s="255"/>
      <c r="E8" s="255"/>
      <c r="F8" s="255"/>
      <c r="G8" s="255"/>
    </row>
    <row r="9" spans="1:13" ht="34.5" customHeight="1" x14ac:dyDescent="0.25">
      <c r="A9" s="337" t="s">
        <v>1</v>
      </c>
      <c r="B9" s="380" t="s">
        <v>214</v>
      </c>
      <c r="C9" s="345"/>
      <c r="D9" s="345"/>
      <c r="E9" s="345"/>
      <c r="F9" s="345"/>
      <c r="G9" s="381"/>
    </row>
    <row r="10" spans="1:13" ht="27" customHeight="1" x14ac:dyDescent="0.25">
      <c r="A10" s="337"/>
      <c r="B10" s="190" t="s">
        <v>63</v>
      </c>
      <c r="C10" s="245" t="s">
        <v>96</v>
      </c>
      <c r="D10" s="245" t="s">
        <v>97</v>
      </c>
      <c r="E10" s="245" t="s">
        <v>98</v>
      </c>
      <c r="F10" s="245" t="s">
        <v>99</v>
      </c>
      <c r="G10" s="245" t="s">
        <v>100</v>
      </c>
    </row>
    <row r="11" spans="1:13" x14ac:dyDescent="0.25">
      <c r="A11" s="116" t="s">
        <v>8</v>
      </c>
      <c r="B11" s="483">
        <v>10</v>
      </c>
      <c r="C11" s="207">
        <v>12926.943413999999</v>
      </c>
      <c r="D11" s="7">
        <v>14566.071920400002</v>
      </c>
      <c r="E11" s="207">
        <v>16205.200426800002</v>
      </c>
      <c r="F11" s="7">
        <v>17844.328933200002</v>
      </c>
      <c r="G11" s="207">
        <v>19483.457439599999</v>
      </c>
      <c r="I11" s="114"/>
      <c r="J11" s="114"/>
      <c r="K11" s="114"/>
      <c r="L11" s="114"/>
      <c r="M11" s="114"/>
    </row>
    <row r="12" spans="1:13" x14ac:dyDescent="0.25">
      <c r="A12" s="116" t="s">
        <v>9</v>
      </c>
      <c r="B12" s="484"/>
      <c r="C12" s="207">
        <v>13732.650300599998</v>
      </c>
      <c r="D12" s="7">
        <v>15413.350906799998</v>
      </c>
      <c r="E12" s="207">
        <v>17094.051512999999</v>
      </c>
      <c r="F12" s="7">
        <v>18776.731743</v>
      </c>
      <c r="G12" s="207">
        <v>20459.411972999998</v>
      </c>
      <c r="I12" s="114"/>
      <c r="J12" s="114"/>
      <c r="K12" s="114"/>
      <c r="L12" s="114"/>
      <c r="M12" s="114"/>
    </row>
    <row r="13" spans="1:13" x14ac:dyDescent="0.25">
      <c r="A13" s="116" t="s">
        <v>10</v>
      </c>
      <c r="B13" s="484"/>
      <c r="C13" s="207">
        <v>15159.959060399999</v>
      </c>
      <c r="D13" s="7">
        <v>16935.681608999999</v>
      </c>
      <c r="E13" s="207">
        <v>18711.404157599998</v>
      </c>
      <c r="F13" s="7">
        <v>20487.126706200001</v>
      </c>
      <c r="G13" s="207">
        <v>22262.849254799999</v>
      </c>
      <c r="I13" s="114"/>
      <c r="J13" s="114"/>
      <c r="K13" s="114"/>
      <c r="L13" s="114"/>
      <c r="M13" s="114"/>
    </row>
    <row r="14" spans="1:13" x14ac:dyDescent="0.25">
      <c r="A14" s="116" t="s">
        <v>11</v>
      </c>
      <c r="B14" s="484"/>
      <c r="C14" s="207">
        <v>15803.336795399997</v>
      </c>
      <c r="D14" s="7">
        <v>17650.325800800005</v>
      </c>
      <c r="E14" s="207">
        <v>19497.3148062</v>
      </c>
      <c r="F14" s="7">
        <v>21342.324187800001</v>
      </c>
      <c r="G14" s="207">
        <v>23191.292817000001</v>
      </c>
      <c r="I14" s="114"/>
      <c r="J14" s="114"/>
      <c r="K14" s="114"/>
      <c r="L14" s="114"/>
      <c r="M14" s="114"/>
    </row>
    <row r="15" spans="1:13" x14ac:dyDescent="0.25">
      <c r="A15" s="116" t="s">
        <v>13</v>
      </c>
      <c r="B15" s="484"/>
      <c r="C15" s="207">
        <v>18968.755251600003</v>
      </c>
      <c r="D15" s="7">
        <v>21041.421370200002</v>
      </c>
      <c r="E15" s="207">
        <v>23116.067112599998</v>
      </c>
      <c r="F15" s="7">
        <v>25192.692478800003</v>
      </c>
      <c r="G15" s="207">
        <v>27265.358597400005</v>
      </c>
      <c r="I15" s="114"/>
      <c r="J15" s="114"/>
      <c r="K15" s="114"/>
      <c r="L15" s="114"/>
      <c r="M15" s="114"/>
    </row>
    <row r="16" spans="1:13" x14ac:dyDescent="0.25">
      <c r="A16" s="116" t="s">
        <v>14</v>
      </c>
      <c r="B16" s="484"/>
      <c r="C16" s="207">
        <v>23048.759903399998</v>
      </c>
      <c r="D16" s="7">
        <v>25426.288087199999</v>
      </c>
      <c r="E16" s="207">
        <v>27801.836647200002</v>
      </c>
      <c r="F16" s="7">
        <v>30177.385207200005</v>
      </c>
      <c r="G16" s="207">
        <v>32552.9337672</v>
      </c>
      <c r="I16" s="114"/>
      <c r="J16" s="114"/>
      <c r="K16" s="114"/>
      <c r="L16" s="114"/>
      <c r="M16" s="114"/>
    </row>
    <row r="17" spans="1:13" x14ac:dyDescent="0.25">
      <c r="A17" s="116" t="s">
        <v>16</v>
      </c>
      <c r="B17" s="484"/>
      <c r="C17" s="207">
        <v>33425.947862999994</v>
      </c>
      <c r="D17" s="7">
        <v>36276.606135000002</v>
      </c>
      <c r="E17" s="207">
        <v>39127.264406999995</v>
      </c>
      <c r="F17" s="7">
        <v>41682.958732799998</v>
      </c>
      <c r="G17" s="207">
        <v>44236.673434799995</v>
      </c>
      <c r="I17" s="114"/>
      <c r="J17" s="114"/>
      <c r="K17" s="114"/>
      <c r="L17" s="114"/>
      <c r="M17" s="114"/>
    </row>
    <row r="18" spans="1:13" x14ac:dyDescent="0.25">
      <c r="A18" s="116" t="s">
        <v>18</v>
      </c>
      <c r="B18" s="484"/>
      <c r="C18" s="207">
        <v>41423.628014999995</v>
      </c>
      <c r="D18" s="7">
        <v>44640.516689999989</v>
      </c>
      <c r="E18" s="207">
        <v>47857.405364999984</v>
      </c>
      <c r="F18" s="7">
        <v>52608.502485000005</v>
      </c>
      <c r="G18" s="207">
        <v>56696.425632000006</v>
      </c>
      <c r="I18" s="114"/>
      <c r="J18" s="114"/>
      <c r="K18" s="114"/>
      <c r="L18" s="114"/>
      <c r="M18" s="114"/>
    </row>
    <row r="19" spans="1:13" x14ac:dyDescent="0.25">
      <c r="A19" s="116" t="s">
        <v>20</v>
      </c>
      <c r="B19" s="484"/>
      <c r="C19" s="207">
        <v>63597.394198800008</v>
      </c>
      <c r="D19" s="7">
        <v>68744.416078800015</v>
      </c>
      <c r="E19" s="207">
        <v>73893.417582599999</v>
      </c>
      <c r="F19" s="7">
        <v>79040.439462599999</v>
      </c>
      <c r="G19" s="207">
        <v>84189.440966399998</v>
      </c>
      <c r="I19" s="114"/>
      <c r="J19" s="114"/>
      <c r="K19" s="114"/>
      <c r="L19" s="114"/>
      <c r="M19" s="114"/>
    </row>
    <row r="20" spans="1:13" x14ac:dyDescent="0.25">
      <c r="A20" s="116" t="s">
        <v>22</v>
      </c>
      <c r="B20" s="484"/>
      <c r="C20" s="207">
        <v>155530.26276480002</v>
      </c>
      <c r="D20" s="7">
        <v>166286.33350560002</v>
      </c>
      <c r="E20" s="207">
        <v>178114.49964000002</v>
      </c>
      <c r="F20" s="7">
        <v>191128.37435999999</v>
      </c>
      <c r="G20" s="207">
        <v>205443.63655200001</v>
      </c>
      <c r="I20" s="114"/>
      <c r="J20" s="114"/>
      <c r="K20" s="114"/>
      <c r="L20" s="114"/>
      <c r="M20" s="114"/>
    </row>
    <row r="21" spans="1:13" x14ac:dyDescent="0.25">
      <c r="A21" s="109" t="s">
        <v>83</v>
      </c>
      <c r="B21" s="484"/>
      <c r="C21" s="207" t="s">
        <v>29</v>
      </c>
      <c r="D21" s="7" t="s">
        <v>29</v>
      </c>
      <c r="E21" s="207" t="s">
        <v>29</v>
      </c>
      <c r="F21" s="7" t="s">
        <v>29</v>
      </c>
      <c r="G21" s="207" t="s">
        <v>29</v>
      </c>
      <c r="I21" s="114"/>
      <c r="J21" s="114"/>
      <c r="K21" s="114"/>
      <c r="L21" s="114"/>
      <c r="M21" s="114"/>
    </row>
    <row r="22" spans="1:13" x14ac:dyDescent="0.25">
      <c r="A22" s="122" t="s">
        <v>24</v>
      </c>
      <c r="B22" s="484"/>
      <c r="C22" s="207" t="s">
        <v>29</v>
      </c>
      <c r="D22" s="7" t="s">
        <v>29</v>
      </c>
      <c r="E22" s="207" t="s">
        <v>29</v>
      </c>
      <c r="F22" s="7" t="s">
        <v>29</v>
      </c>
      <c r="G22" s="207" t="s">
        <v>29</v>
      </c>
      <c r="I22" s="114"/>
      <c r="J22" s="114"/>
      <c r="K22" s="114"/>
      <c r="L22" s="114"/>
      <c r="M22" s="114"/>
    </row>
    <row r="23" spans="1:13" x14ac:dyDescent="0.25">
      <c r="A23" s="122" t="s">
        <v>26</v>
      </c>
      <c r="B23" s="485"/>
      <c r="C23" s="207" t="s">
        <v>29</v>
      </c>
      <c r="D23" s="7" t="s">
        <v>29</v>
      </c>
      <c r="E23" s="207" t="s">
        <v>29</v>
      </c>
      <c r="F23" s="7" t="s">
        <v>29</v>
      </c>
      <c r="G23" s="207" t="s">
        <v>29</v>
      </c>
      <c r="I23" s="114"/>
      <c r="J23" s="114"/>
      <c r="K23" s="114"/>
      <c r="L23" s="114"/>
      <c r="M23" s="114"/>
    </row>
    <row r="24" spans="1:13" x14ac:dyDescent="0.25">
      <c r="A24" s="183" t="s">
        <v>103</v>
      </c>
      <c r="B24" s="10"/>
      <c r="C24" s="10"/>
      <c r="D24" s="10"/>
      <c r="E24" s="10"/>
      <c r="F24" s="10"/>
      <c r="G24" s="10"/>
    </row>
    <row r="26" spans="1:13" x14ac:dyDescent="0.25">
      <c r="A26" s="339" t="s">
        <v>347</v>
      </c>
      <c r="B26" s="339"/>
    </row>
  </sheetData>
  <mergeCells count="8">
    <mergeCell ref="A26:B26"/>
    <mergeCell ref="B11:B23"/>
    <mergeCell ref="A1:G2"/>
    <mergeCell ref="A3:G3"/>
    <mergeCell ref="A5:G5"/>
    <mergeCell ref="A7:G7"/>
    <mergeCell ref="A9:A10"/>
    <mergeCell ref="B9:G9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47"/>
  <sheetViews>
    <sheetView topLeftCell="A27" zoomScaleNormal="100" workbookViewId="0">
      <selection activeCell="I59" sqref="I59"/>
    </sheetView>
  </sheetViews>
  <sheetFormatPr defaultRowHeight="15" x14ac:dyDescent="0.25"/>
  <cols>
    <col min="1" max="1" width="19.140625" customWidth="1"/>
    <col min="2" max="2" width="24.140625" customWidth="1"/>
    <col min="3" max="3" width="25.5703125" customWidth="1"/>
    <col min="4" max="4" width="29" customWidth="1"/>
    <col min="5" max="5" width="20.28515625" hidden="1" customWidth="1"/>
    <col min="6" max="6" width="9.140625" style="3"/>
    <col min="7" max="7" width="11.42578125" style="3" customWidth="1"/>
    <col min="8" max="15" width="9.140625" style="3"/>
  </cols>
  <sheetData>
    <row r="1" spans="1:10" ht="51" customHeight="1" x14ac:dyDescent="0.25">
      <c r="A1" s="322" t="s">
        <v>268</v>
      </c>
      <c r="B1" s="322"/>
      <c r="C1" s="322"/>
      <c r="D1" s="322"/>
      <c r="E1" s="322"/>
      <c r="F1" s="124"/>
      <c r="G1" s="124"/>
      <c r="H1" s="124"/>
      <c r="I1" s="124"/>
      <c r="J1" s="124"/>
    </row>
    <row r="2" spans="1:10" ht="2.1" customHeight="1" x14ac:dyDescent="0.25">
      <c r="A2" s="123"/>
      <c r="B2" s="123"/>
      <c r="C2" s="123"/>
      <c r="D2" s="250"/>
      <c r="E2" s="123"/>
      <c r="F2" s="124"/>
      <c r="G2" s="124"/>
      <c r="H2" s="124"/>
      <c r="I2" s="124"/>
      <c r="J2" s="124"/>
    </row>
    <row r="3" spans="1:10" ht="84.75" customHeight="1" x14ac:dyDescent="0.25">
      <c r="A3" s="418" t="s">
        <v>320</v>
      </c>
      <c r="B3" s="419"/>
      <c r="C3" s="419"/>
      <c r="D3" s="419"/>
      <c r="E3" s="419"/>
    </row>
    <row r="4" spans="1:10" ht="2.1" customHeight="1" x14ac:dyDescent="0.25">
      <c r="A4" s="10"/>
      <c r="B4" s="10"/>
      <c r="C4" s="10"/>
      <c r="D4" s="10"/>
      <c r="E4" s="10"/>
    </row>
    <row r="5" spans="1:10" ht="13.5" customHeight="1" x14ac:dyDescent="0.25">
      <c r="A5" s="377" t="s">
        <v>39</v>
      </c>
      <c r="B5" s="488"/>
      <c r="C5" s="488"/>
      <c r="D5" s="488"/>
      <c r="E5" s="488"/>
    </row>
    <row r="6" spans="1:10" ht="2.1" customHeight="1" x14ac:dyDescent="0.25">
      <c r="A6" s="196"/>
      <c r="B6" s="54"/>
      <c r="C6" s="54"/>
      <c r="D6" s="251"/>
      <c r="E6" s="54"/>
    </row>
    <row r="7" spans="1:10" ht="27" customHeight="1" x14ac:dyDescent="0.25">
      <c r="A7" s="377" t="s">
        <v>297</v>
      </c>
      <c r="B7" s="377"/>
      <c r="C7" s="377"/>
      <c r="D7" s="377"/>
      <c r="E7" s="377"/>
    </row>
    <row r="8" spans="1:10" ht="2.1" customHeight="1" x14ac:dyDescent="0.25">
      <c r="A8" s="111"/>
      <c r="B8" s="54"/>
      <c r="C8" s="54"/>
      <c r="D8" s="251"/>
      <c r="E8" s="54"/>
    </row>
    <row r="9" spans="1:10" ht="21.75" customHeight="1" x14ac:dyDescent="0.25">
      <c r="A9" s="258" t="s">
        <v>50</v>
      </c>
      <c r="B9" s="188" t="s">
        <v>37</v>
      </c>
      <c r="C9" s="186" t="s">
        <v>321</v>
      </c>
      <c r="D9" s="246" t="s">
        <v>319</v>
      </c>
      <c r="E9" s="186" t="s">
        <v>2</v>
      </c>
    </row>
    <row r="10" spans="1:10" ht="14.25" customHeight="1" x14ac:dyDescent="0.25">
      <c r="A10" s="489" t="s">
        <v>9</v>
      </c>
      <c r="B10" s="372">
        <v>40</v>
      </c>
      <c r="C10" s="189" t="s">
        <v>104</v>
      </c>
      <c r="D10" s="25">
        <v>13546.282859999998</v>
      </c>
      <c r="E10" s="7" t="e">
        <f>#REF!</f>
        <v>#REF!</v>
      </c>
    </row>
    <row r="11" spans="1:10" ht="14.25" customHeight="1" x14ac:dyDescent="0.25">
      <c r="A11" s="489"/>
      <c r="B11" s="372"/>
      <c r="C11" s="189" t="s">
        <v>105</v>
      </c>
      <c r="D11" s="25">
        <v>14937.675587999998</v>
      </c>
      <c r="E11" s="7" t="e">
        <f>#REF!</f>
        <v>#REF!</v>
      </c>
    </row>
    <row r="12" spans="1:10" ht="14.25" customHeight="1" x14ac:dyDescent="0.25">
      <c r="A12" s="489"/>
      <c r="B12" s="372"/>
      <c r="C12" s="189" t="s">
        <v>106</v>
      </c>
      <c r="D12" s="25">
        <v>17433.886932000001</v>
      </c>
      <c r="E12" s="7" t="e">
        <f>#REF!</f>
        <v>#REF!</v>
      </c>
    </row>
    <row r="13" spans="1:10" ht="14.25" customHeight="1" x14ac:dyDescent="0.25">
      <c r="A13" s="489"/>
      <c r="B13" s="372"/>
      <c r="C13" s="189" t="s">
        <v>107</v>
      </c>
      <c r="D13" s="25">
        <v>21127.299336</v>
      </c>
      <c r="E13" s="7" t="e">
        <f>#REF!</f>
        <v>#REF!</v>
      </c>
    </row>
    <row r="14" spans="1:10" ht="14.25" customHeight="1" x14ac:dyDescent="0.25">
      <c r="A14" s="489" t="s">
        <v>10</v>
      </c>
      <c r="B14" s="372"/>
      <c r="C14" s="189" t="s">
        <v>104</v>
      </c>
      <c r="D14" s="25">
        <v>15175.230444000001</v>
      </c>
      <c r="E14" s="7" t="e">
        <f>#REF!</f>
        <v>#REF!</v>
      </c>
    </row>
    <row r="15" spans="1:10" ht="14.25" customHeight="1" x14ac:dyDescent="0.25">
      <c r="A15" s="489"/>
      <c r="B15" s="372"/>
      <c r="C15" s="189" t="s">
        <v>105</v>
      </c>
      <c r="D15" s="25">
        <v>16566.623172</v>
      </c>
      <c r="E15" s="7" t="e">
        <f>#REF!</f>
        <v>#REF!</v>
      </c>
    </row>
    <row r="16" spans="1:10" ht="14.25" customHeight="1" x14ac:dyDescent="0.25">
      <c r="A16" s="489"/>
      <c r="B16" s="372"/>
      <c r="C16" s="189" t="s">
        <v>106</v>
      </c>
      <c r="D16" s="25">
        <v>19062.834515999999</v>
      </c>
      <c r="E16" s="7" t="e">
        <f>#REF!</f>
        <v>#REF!</v>
      </c>
    </row>
    <row r="17" spans="1:5" ht="14.25" customHeight="1" x14ac:dyDescent="0.25">
      <c r="A17" s="489"/>
      <c r="B17" s="372"/>
      <c r="C17" s="189" t="s">
        <v>107</v>
      </c>
      <c r="D17" s="25">
        <v>22756.246919999998</v>
      </c>
      <c r="E17" s="7" t="e">
        <f>#REF!</f>
        <v>#REF!</v>
      </c>
    </row>
    <row r="18" spans="1:5" ht="14.25" customHeight="1" x14ac:dyDescent="0.25">
      <c r="A18" s="489" t="s">
        <v>11</v>
      </c>
      <c r="B18" s="372"/>
      <c r="C18" s="189" t="s">
        <v>104</v>
      </c>
      <c r="D18" s="25">
        <v>18717.814368000003</v>
      </c>
      <c r="E18" s="7" t="e">
        <f>#REF!</f>
        <v>#REF!</v>
      </c>
    </row>
    <row r="19" spans="1:5" ht="14.25" customHeight="1" x14ac:dyDescent="0.25">
      <c r="A19" s="489"/>
      <c r="B19" s="372"/>
      <c r="C19" s="189" t="s">
        <v>105</v>
      </c>
      <c r="D19" s="25">
        <v>20109.207096000002</v>
      </c>
      <c r="E19" s="7" t="e">
        <f>#REF!</f>
        <v>#REF!</v>
      </c>
    </row>
    <row r="20" spans="1:5" ht="14.25" customHeight="1" x14ac:dyDescent="0.25">
      <c r="A20" s="489"/>
      <c r="B20" s="372"/>
      <c r="C20" s="189" t="s">
        <v>106</v>
      </c>
      <c r="D20" s="25">
        <v>22605.418440000001</v>
      </c>
      <c r="E20" s="7" t="e">
        <f>#REF!</f>
        <v>#REF!</v>
      </c>
    </row>
    <row r="21" spans="1:5" ht="14.25" customHeight="1" x14ac:dyDescent="0.25">
      <c r="A21" s="489"/>
      <c r="B21" s="372"/>
      <c r="C21" s="189" t="s">
        <v>107</v>
      </c>
      <c r="D21" s="25">
        <v>26298.830844</v>
      </c>
      <c r="E21" s="7" t="e">
        <f>#REF!</f>
        <v>#REF!</v>
      </c>
    </row>
    <row r="22" spans="1:5" ht="14.25" customHeight="1" x14ac:dyDescent="0.25">
      <c r="A22" s="489" t="s">
        <v>13</v>
      </c>
      <c r="B22" s="372">
        <v>25</v>
      </c>
      <c r="C22" s="189" t="s">
        <v>104</v>
      </c>
      <c r="D22" s="25">
        <v>21202.713575999995</v>
      </c>
      <c r="E22" s="7" t="e">
        <f>#REF!</f>
        <v>#REF!</v>
      </c>
    </row>
    <row r="23" spans="1:5" ht="14.25" customHeight="1" x14ac:dyDescent="0.25">
      <c r="A23" s="489"/>
      <c r="B23" s="372"/>
      <c r="C23" s="189" t="s">
        <v>105</v>
      </c>
      <c r="D23" s="25">
        <v>22594.106304000001</v>
      </c>
      <c r="E23" s="7" t="e">
        <f>#REF!</f>
        <v>#REF!</v>
      </c>
    </row>
    <row r="24" spans="1:5" ht="14.25" customHeight="1" x14ac:dyDescent="0.25">
      <c r="A24" s="489"/>
      <c r="B24" s="372"/>
      <c r="C24" s="189" t="s">
        <v>106</v>
      </c>
      <c r="D24" s="25">
        <v>25090.317648</v>
      </c>
      <c r="E24" s="7" t="e">
        <f>#REF!</f>
        <v>#REF!</v>
      </c>
    </row>
    <row r="25" spans="1:5" ht="14.25" customHeight="1" x14ac:dyDescent="0.25">
      <c r="A25" s="489"/>
      <c r="B25" s="372"/>
      <c r="C25" s="189" t="s">
        <v>107</v>
      </c>
      <c r="D25" s="25">
        <v>28783.730051999995</v>
      </c>
      <c r="E25" s="7" t="e">
        <f>#REF!</f>
        <v>#REF!</v>
      </c>
    </row>
    <row r="26" spans="1:5" ht="14.25" customHeight="1" x14ac:dyDescent="0.25">
      <c r="A26" s="489" t="s">
        <v>14</v>
      </c>
      <c r="B26" s="372"/>
      <c r="C26" s="189" t="s">
        <v>108</v>
      </c>
      <c r="D26" s="25">
        <v>32109.49803599999</v>
      </c>
      <c r="E26" s="7" t="e">
        <f>#REF!</f>
        <v>#REF!</v>
      </c>
    </row>
    <row r="27" spans="1:5" ht="14.25" customHeight="1" x14ac:dyDescent="0.25">
      <c r="A27" s="489"/>
      <c r="B27" s="372"/>
      <c r="C27" s="189" t="s">
        <v>109</v>
      </c>
      <c r="D27" s="25">
        <v>34690.5504</v>
      </c>
      <c r="E27" s="7" t="e">
        <f>#REF!</f>
        <v>#REF!</v>
      </c>
    </row>
    <row r="28" spans="1:5" ht="14.25" customHeight="1" x14ac:dyDescent="0.25">
      <c r="A28" s="489"/>
      <c r="B28" s="372"/>
      <c r="C28" s="189" t="s">
        <v>110</v>
      </c>
      <c r="D28" s="25">
        <v>39320.984735999999</v>
      </c>
      <c r="E28" s="7" t="e">
        <f>#REF!</f>
        <v>#REF!</v>
      </c>
    </row>
    <row r="29" spans="1:5" ht="14.25" customHeight="1" x14ac:dyDescent="0.25">
      <c r="A29" s="489"/>
      <c r="B29" s="372"/>
      <c r="C29" s="189" t="s">
        <v>111</v>
      </c>
      <c r="D29" s="25">
        <v>42482.726748000001</v>
      </c>
      <c r="E29" s="7" t="e">
        <f>#REF!</f>
        <v>#REF!</v>
      </c>
    </row>
    <row r="30" spans="1:5" ht="14.25" customHeight="1" x14ac:dyDescent="0.25">
      <c r="A30" s="489">
        <v>100</v>
      </c>
      <c r="B30" s="372"/>
      <c r="C30" s="189" t="s">
        <v>108</v>
      </c>
      <c r="D30" s="25">
        <v>43378.270848</v>
      </c>
      <c r="E30" s="7" t="e">
        <f>#REF!</f>
        <v>#REF!</v>
      </c>
    </row>
    <row r="31" spans="1:5" ht="14.25" customHeight="1" x14ac:dyDescent="0.25">
      <c r="A31" s="489"/>
      <c r="B31" s="372"/>
      <c r="C31" s="189" t="s">
        <v>109</v>
      </c>
      <c r="D31" s="25">
        <v>45961.208568000002</v>
      </c>
      <c r="E31" s="7" t="e">
        <f>#REF!</f>
        <v>#REF!</v>
      </c>
    </row>
    <row r="32" spans="1:5" ht="14.25" customHeight="1" x14ac:dyDescent="0.25">
      <c r="A32" s="489"/>
      <c r="B32" s="372"/>
      <c r="C32" s="189" t="s">
        <v>110</v>
      </c>
      <c r="D32" s="25">
        <v>50591.642904000008</v>
      </c>
      <c r="E32" s="7" t="e">
        <f>#REF!</f>
        <v>#REF!</v>
      </c>
    </row>
    <row r="33" spans="1:5" ht="14.25" customHeight="1" x14ac:dyDescent="0.25">
      <c r="A33" s="489"/>
      <c r="B33" s="372"/>
      <c r="C33" s="189" t="s">
        <v>111</v>
      </c>
      <c r="D33" s="25">
        <v>53753.384915999995</v>
      </c>
      <c r="E33" s="7" t="e">
        <f>#REF!</f>
        <v>#REF!</v>
      </c>
    </row>
    <row r="34" spans="1:5" ht="14.25" customHeight="1" x14ac:dyDescent="0.25">
      <c r="A34" s="489" t="s">
        <v>18</v>
      </c>
      <c r="B34" s="372"/>
      <c r="C34" s="189" t="s">
        <v>108</v>
      </c>
      <c r="D34" s="25">
        <v>54366.12561599999</v>
      </c>
      <c r="E34" s="7" t="e">
        <f>#REF!</f>
        <v>#REF!</v>
      </c>
    </row>
    <row r="35" spans="1:5" ht="14.25" customHeight="1" x14ac:dyDescent="0.25">
      <c r="A35" s="489"/>
      <c r="B35" s="372"/>
      <c r="C35" s="189" t="s">
        <v>109</v>
      </c>
      <c r="D35" s="25">
        <v>56947.17798</v>
      </c>
      <c r="E35" s="7" t="e">
        <f>#REF!</f>
        <v>#REF!</v>
      </c>
    </row>
    <row r="36" spans="1:5" ht="14.25" customHeight="1" x14ac:dyDescent="0.25">
      <c r="A36" s="489"/>
      <c r="B36" s="372"/>
      <c r="C36" s="189" t="s">
        <v>110</v>
      </c>
      <c r="D36" s="25">
        <v>61577.612315999992</v>
      </c>
      <c r="E36" s="7" t="e">
        <f>#REF!</f>
        <v>#REF!</v>
      </c>
    </row>
    <row r="37" spans="1:5" ht="14.25" customHeight="1" x14ac:dyDescent="0.25">
      <c r="A37" s="489"/>
      <c r="B37" s="372"/>
      <c r="C37" s="189" t="s">
        <v>111</v>
      </c>
      <c r="D37" s="25">
        <v>64739.354327999987</v>
      </c>
      <c r="E37" s="7" t="e">
        <f>#REF!</f>
        <v>#REF!</v>
      </c>
    </row>
    <row r="38" spans="1:5" ht="14.25" customHeight="1" x14ac:dyDescent="0.25">
      <c r="A38" s="489" t="s">
        <v>20</v>
      </c>
      <c r="B38" s="372"/>
      <c r="C38" s="189" t="s">
        <v>108</v>
      </c>
      <c r="D38" s="25">
        <v>68396.944967999996</v>
      </c>
      <c r="E38" s="7" t="e">
        <f>#REF!</f>
        <v>#REF!</v>
      </c>
    </row>
    <row r="39" spans="1:5" ht="14.25" customHeight="1" x14ac:dyDescent="0.25">
      <c r="A39" s="489"/>
      <c r="B39" s="372"/>
      <c r="C39" s="189" t="s">
        <v>109</v>
      </c>
      <c r="D39" s="25">
        <v>70979.882687999998</v>
      </c>
      <c r="E39" s="7" t="e">
        <f>#REF!</f>
        <v>#REF!</v>
      </c>
    </row>
    <row r="40" spans="1:5" ht="14.25" customHeight="1" x14ac:dyDescent="0.25">
      <c r="A40" s="489"/>
      <c r="B40" s="372"/>
      <c r="C40" s="189" t="s">
        <v>110</v>
      </c>
      <c r="D40" s="25">
        <v>75608.43166799999</v>
      </c>
      <c r="E40" s="7" t="e">
        <f>#REF!</f>
        <v>#REF!</v>
      </c>
    </row>
    <row r="41" spans="1:5" ht="14.25" customHeight="1" x14ac:dyDescent="0.25">
      <c r="A41" s="489"/>
      <c r="B41" s="372"/>
      <c r="C41" s="189" t="s">
        <v>111</v>
      </c>
      <c r="D41" s="25">
        <v>78772.059036000006</v>
      </c>
      <c r="E41" s="7" t="e">
        <f>#REF!</f>
        <v>#REF!</v>
      </c>
    </row>
    <row r="42" spans="1:5" ht="14.25" customHeight="1" x14ac:dyDescent="0.25">
      <c r="A42" s="489" t="s">
        <v>22</v>
      </c>
      <c r="B42" s="372"/>
      <c r="C42" s="189" t="s">
        <v>112</v>
      </c>
      <c r="D42" s="25">
        <v>144333.01871999999</v>
      </c>
      <c r="E42" s="7" t="e">
        <f>#REF!</f>
        <v>#REF!</v>
      </c>
    </row>
    <row r="43" spans="1:5" ht="14.25" customHeight="1" x14ac:dyDescent="0.25">
      <c r="A43" s="489"/>
      <c r="B43" s="372"/>
      <c r="C43" s="189" t="s">
        <v>113</v>
      </c>
      <c r="D43" s="25">
        <v>148588.34918399999</v>
      </c>
      <c r="E43" s="7" t="e">
        <f>#REF!</f>
        <v>#REF!</v>
      </c>
    </row>
    <row r="44" spans="1:5" ht="14.25" customHeight="1" x14ac:dyDescent="0.25">
      <c r="A44" s="489"/>
      <c r="B44" s="372"/>
      <c r="C44" s="189" t="s">
        <v>114</v>
      </c>
      <c r="D44" s="25">
        <v>157258.36367999998</v>
      </c>
      <c r="E44" s="7" t="e">
        <f>#REF!</f>
        <v>#REF!</v>
      </c>
    </row>
    <row r="45" spans="1:5" ht="14.25" customHeight="1" x14ac:dyDescent="0.25">
      <c r="A45" s="489"/>
      <c r="B45" s="372"/>
      <c r="C45" s="189" t="s">
        <v>115</v>
      </c>
      <c r="D45" s="25">
        <v>163374.78643199999</v>
      </c>
      <c r="E45" s="7" t="e">
        <f>#REF!</f>
        <v>#REF!</v>
      </c>
    </row>
    <row r="47" spans="1:5" x14ac:dyDescent="0.25">
      <c r="A47" s="339" t="s">
        <v>347</v>
      </c>
      <c r="B47" s="339"/>
    </row>
  </sheetData>
  <mergeCells count="16">
    <mergeCell ref="A47:B47"/>
    <mergeCell ref="A1:E1"/>
    <mergeCell ref="A3:E3"/>
    <mergeCell ref="A5:E5"/>
    <mergeCell ref="A7:E7"/>
    <mergeCell ref="A42:A45"/>
    <mergeCell ref="A10:A13"/>
    <mergeCell ref="B10:B21"/>
    <mergeCell ref="A14:A17"/>
    <mergeCell ref="A18:A21"/>
    <mergeCell ref="A22:A25"/>
    <mergeCell ref="B22:B45"/>
    <mergeCell ref="A26:A29"/>
    <mergeCell ref="A30:A33"/>
    <mergeCell ref="A34:A37"/>
    <mergeCell ref="A38:A41"/>
  </mergeCells>
  <printOptions horizontalCentered="1"/>
  <pageMargins left="0.25" right="0.25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8"/>
  <sheetViews>
    <sheetView zoomScaleNormal="100" workbookViewId="0">
      <selection activeCell="L20" sqref="L20"/>
    </sheetView>
  </sheetViews>
  <sheetFormatPr defaultRowHeight="15" x14ac:dyDescent="0.25"/>
  <cols>
    <col min="1" max="1" width="15.7109375" style="3" customWidth="1"/>
    <col min="2" max="7" width="14.7109375" style="3" customWidth="1"/>
    <col min="9" max="9" width="12.5703125" hidden="1" customWidth="1"/>
    <col min="10" max="10" width="11.7109375" hidden="1" customWidth="1"/>
    <col min="11" max="11" width="13.85546875" customWidth="1"/>
  </cols>
  <sheetData>
    <row r="1" spans="1:9" ht="60" customHeight="1" x14ac:dyDescent="0.25">
      <c r="A1" s="322" t="s">
        <v>240</v>
      </c>
      <c r="B1" s="340"/>
      <c r="C1" s="340"/>
      <c r="D1" s="340"/>
      <c r="E1" s="340"/>
      <c r="F1" s="340"/>
      <c r="G1" s="340"/>
    </row>
    <row r="2" spans="1:9" ht="2.1" customHeight="1" x14ac:dyDescent="0.25">
      <c r="A2" s="18"/>
      <c r="B2" s="18"/>
      <c r="C2" s="18"/>
      <c r="D2" s="18"/>
      <c r="E2" s="18"/>
      <c r="F2" s="18"/>
      <c r="G2" s="18"/>
    </row>
    <row r="3" spans="1:9" s="19" customFormat="1" ht="95.1" customHeight="1" x14ac:dyDescent="0.25">
      <c r="A3" s="341" t="s">
        <v>250</v>
      </c>
      <c r="B3" s="324"/>
      <c r="C3" s="324"/>
      <c r="D3" s="324"/>
      <c r="E3" s="324"/>
      <c r="F3" s="324"/>
      <c r="G3" s="324"/>
    </row>
    <row r="4" spans="1:9" s="19" customFormat="1" ht="2.1" customHeight="1" x14ac:dyDescent="0.25">
      <c r="A4" s="20"/>
      <c r="B4" s="21"/>
      <c r="C4" s="22"/>
      <c r="D4" s="23"/>
      <c r="E4" s="23"/>
      <c r="F4" s="23"/>
      <c r="G4" s="23"/>
    </row>
    <row r="5" spans="1:9" s="19" customFormat="1" ht="15" customHeight="1" x14ac:dyDescent="0.25">
      <c r="A5" s="173"/>
      <c r="B5" s="90"/>
      <c r="C5" s="90"/>
      <c r="D5" s="342" t="s">
        <v>193</v>
      </c>
      <c r="E5" s="327"/>
      <c r="F5" s="327"/>
      <c r="G5" s="327"/>
    </row>
    <row r="6" spans="1:9" s="19" customFormat="1" ht="2.1" customHeight="1" x14ac:dyDescent="0.25">
      <c r="A6" s="173"/>
      <c r="B6" s="90"/>
      <c r="C6" s="90"/>
      <c r="D6" s="226"/>
      <c r="E6" s="226"/>
      <c r="F6" s="226"/>
      <c r="G6" s="226"/>
    </row>
    <row r="7" spans="1:9" s="19" customFormat="1" ht="15" customHeight="1" x14ac:dyDescent="0.25">
      <c r="A7" s="343" t="s">
        <v>36</v>
      </c>
      <c r="B7" s="343"/>
      <c r="C7" s="343"/>
      <c r="D7" s="343"/>
      <c r="E7" s="343"/>
      <c r="F7" s="343"/>
      <c r="G7" s="343"/>
    </row>
    <row r="8" spans="1:9" s="19" customFormat="1" ht="2.1" customHeight="1" x14ac:dyDescent="0.25">
      <c r="A8" s="24"/>
      <c r="B8" s="24"/>
      <c r="C8" s="24"/>
      <c r="D8" s="24"/>
      <c r="E8" s="24"/>
      <c r="F8" s="24"/>
      <c r="G8" s="24"/>
    </row>
    <row r="9" spans="1:9" s="19" customFormat="1" ht="35.1" customHeight="1" x14ac:dyDescent="0.25">
      <c r="A9" s="344" t="s">
        <v>50</v>
      </c>
      <c r="B9" s="345" t="s">
        <v>195</v>
      </c>
      <c r="C9" s="346"/>
      <c r="D9" s="346"/>
      <c r="E9" s="346"/>
      <c r="F9" s="346"/>
      <c r="G9" s="347"/>
    </row>
    <row r="10" spans="1:9" ht="15" customHeight="1" x14ac:dyDescent="0.25">
      <c r="A10" s="344"/>
      <c r="B10" s="315" t="s">
        <v>350</v>
      </c>
      <c r="C10" s="316"/>
      <c r="D10" s="315" t="s">
        <v>351</v>
      </c>
      <c r="E10" s="316"/>
      <c r="F10" s="315" t="s">
        <v>352</v>
      </c>
      <c r="G10" s="316"/>
    </row>
    <row r="11" spans="1:9" ht="15" customHeight="1" x14ac:dyDescent="0.25">
      <c r="A11" s="344"/>
      <c r="B11" s="238" t="s">
        <v>3</v>
      </c>
      <c r="C11" s="238" t="s">
        <v>4</v>
      </c>
      <c r="D11" s="238" t="s">
        <v>3</v>
      </c>
      <c r="E11" s="238" t="s">
        <v>4</v>
      </c>
      <c r="F11" s="238" t="s">
        <v>3</v>
      </c>
      <c r="G11" s="238" t="s">
        <v>4</v>
      </c>
    </row>
    <row r="12" spans="1:9" x14ac:dyDescent="0.25">
      <c r="A12" s="15" t="s">
        <v>5</v>
      </c>
      <c r="B12" s="285">
        <v>3270.4118369999997</v>
      </c>
      <c r="C12" s="207"/>
      <c r="D12" s="285">
        <v>3760.3687274999997</v>
      </c>
      <c r="E12" s="207"/>
      <c r="F12" s="285">
        <v>4087.0066544999995</v>
      </c>
      <c r="G12" s="208"/>
      <c r="I12" s="26"/>
    </row>
    <row r="13" spans="1:9" x14ac:dyDescent="0.25">
      <c r="A13" s="15" t="s">
        <v>6</v>
      </c>
      <c r="B13" s="285">
        <v>3633.3428670000008</v>
      </c>
      <c r="C13" s="207"/>
      <c r="D13" s="285">
        <v>4177.7394119999999</v>
      </c>
      <c r="E13" s="207"/>
      <c r="F13" s="285">
        <v>4540.6704419999987</v>
      </c>
      <c r="G13" s="208"/>
      <c r="I13" s="26"/>
    </row>
    <row r="14" spans="1:9" x14ac:dyDescent="0.25">
      <c r="A14" s="15" t="s">
        <v>7</v>
      </c>
      <c r="B14" s="285">
        <v>4288.635004499999</v>
      </c>
      <c r="C14" s="207"/>
      <c r="D14" s="285">
        <v>4933.8457245</v>
      </c>
      <c r="E14" s="207"/>
      <c r="F14" s="285">
        <v>5363.3141100000003</v>
      </c>
      <c r="G14" s="208"/>
      <c r="I14" s="26"/>
    </row>
    <row r="15" spans="1:9" x14ac:dyDescent="0.25">
      <c r="A15" s="15" t="s">
        <v>8</v>
      </c>
      <c r="B15" s="285">
        <v>5024.5784819999999</v>
      </c>
      <c r="C15" s="207"/>
      <c r="D15" s="285">
        <v>5776.6522275000007</v>
      </c>
      <c r="E15" s="207"/>
      <c r="F15" s="285">
        <v>6278.706819</v>
      </c>
      <c r="G15" s="208"/>
      <c r="I15" s="26"/>
    </row>
    <row r="16" spans="1:9" x14ac:dyDescent="0.25">
      <c r="A16" s="15" t="s">
        <v>9</v>
      </c>
      <c r="B16" s="285">
        <v>6518.4429271500003</v>
      </c>
      <c r="C16" s="207"/>
      <c r="D16" s="285">
        <v>7496.542053000001</v>
      </c>
      <c r="E16" s="207"/>
      <c r="F16" s="285">
        <v>8148.6081368999994</v>
      </c>
      <c r="G16" s="208"/>
      <c r="I16" s="26"/>
    </row>
    <row r="17" spans="1:9" x14ac:dyDescent="0.25">
      <c r="A17" s="15" t="s">
        <v>10</v>
      </c>
      <c r="B17" s="285">
        <v>7589.1902798249994</v>
      </c>
      <c r="C17" s="207" t="s">
        <v>29</v>
      </c>
      <c r="D17" s="285">
        <v>8727.6847581000002</v>
      </c>
      <c r="E17" s="207" t="s">
        <v>29</v>
      </c>
      <c r="F17" s="285">
        <v>9488.2268942999999</v>
      </c>
      <c r="G17" s="207" t="s">
        <v>29</v>
      </c>
      <c r="I17" s="26"/>
    </row>
    <row r="18" spans="1:9" x14ac:dyDescent="0.25">
      <c r="A18" s="15" t="s">
        <v>11</v>
      </c>
      <c r="B18" s="285">
        <v>9223.8921274500008</v>
      </c>
      <c r="C18" s="207" t="s">
        <v>29</v>
      </c>
      <c r="D18" s="285">
        <v>10607.869121850003</v>
      </c>
      <c r="E18" s="207" t="s">
        <v>29</v>
      </c>
      <c r="F18" s="285">
        <v>11533.141619999999</v>
      </c>
      <c r="G18" s="207" t="s">
        <v>29</v>
      </c>
      <c r="I18" s="26"/>
    </row>
    <row r="19" spans="1:9" x14ac:dyDescent="0.25">
      <c r="A19" s="15" t="s">
        <v>12</v>
      </c>
      <c r="B19" s="285">
        <v>10860.711072750002</v>
      </c>
      <c r="C19" s="207" t="s">
        <v>29</v>
      </c>
      <c r="D19" s="285">
        <v>12491.178725025</v>
      </c>
      <c r="E19" s="207" t="s">
        <v>29</v>
      </c>
      <c r="F19" s="285">
        <v>13577.249832300004</v>
      </c>
      <c r="G19" s="207" t="s">
        <v>29</v>
      </c>
      <c r="I19" s="26"/>
    </row>
    <row r="20" spans="1:9" x14ac:dyDescent="0.25">
      <c r="A20" s="15" t="s">
        <v>13</v>
      </c>
      <c r="B20" s="285">
        <v>12547.3322205</v>
      </c>
      <c r="C20" s="207" t="s">
        <v>29</v>
      </c>
      <c r="D20" s="285">
        <v>14427.314955899999</v>
      </c>
      <c r="E20" s="207" t="s">
        <v>29</v>
      </c>
      <c r="F20" s="285">
        <v>15683.459576399999</v>
      </c>
      <c r="G20" s="207" t="s">
        <v>29</v>
      </c>
      <c r="I20" s="26"/>
    </row>
    <row r="21" spans="1:9" x14ac:dyDescent="0.25">
      <c r="A21" s="15" t="s">
        <v>14</v>
      </c>
      <c r="B21" s="285">
        <v>14063.577412499997</v>
      </c>
      <c r="C21" s="207" t="s">
        <v>29</v>
      </c>
      <c r="D21" s="285">
        <v>16174.626237</v>
      </c>
      <c r="E21" s="207" t="s">
        <v>29</v>
      </c>
      <c r="F21" s="285">
        <v>17580.983978250002</v>
      </c>
      <c r="G21" s="207" t="s">
        <v>29</v>
      </c>
      <c r="I21" s="26"/>
    </row>
    <row r="22" spans="1:9" x14ac:dyDescent="0.25">
      <c r="A22" s="15" t="s">
        <v>15</v>
      </c>
      <c r="B22" s="285">
        <v>16622.241173999999</v>
      </c>
      <c r="C22" s="207" t="s">
        <v>29</v>
      </c>
      <c r="D22" s="285">
        <v>19117.39200525</v>
      </c>
      <c r="E22" s="207" t="s">
        <v>29</v>
      </c>
      <c r="F22" s="285">
        <v>20777.801467499998</v>
      </c>
      <c r="G22" s="207" t="s">
        <v>29</v>
      </c>
      <c r="I22" s="26"/>
    </row>
    <row r="23" spans="1:9" x14ac:dyDescent="0.25">
      <c r="A23" s="15" t="s">
        <v>16</v>
      </c>
      <c r="B23" s="285">
        <v>27394.034144400001</v>
      </c>
      <c r="C23" s="207" t="s">
        <v>29</v>
      </c>
      <c r="D23" s="285">
        <v>31502.413403999999</v>
      </c>
      <c r="E23" s="207" t="s">
        <v>29</v>
      </c>
      <c r="F23" s="285">
        <v>34243.752450600005</v>
      </c>
      <c r="G23" s="207" t="s">
        <v>29</v>
      </c>
      <c r="I23" s="26"/>
    </row>
    <row r="24" spans="1:9" x14ac:dyDescent="0.25">
      <c r="A24" s="15" t="s">
        <v>17</v>
      </c>
      <c r="B24" s="285">
        <v>31088.672029799993</v>
      </c>
      <c r="C24" s="207" t="s">
        <v>29</v>
      </c>
      <c r="D24" s="285">
        <v>35753.545535400008</v>
      </c>
      <c r="E24" s="207" t="s">
        <v>29</v>
      </c>
      <c r="F24" s="285">
        <v>38862.654692400007</v>
      </c>
      <c r="G24" s="207" t="s">
        <v>29</v>
      </c>
      <c r="I24" s="26"/>
    </row>
    <row r="25" spans="1:9" x14ac:dyDescent="0.25">
      <c r="A25" s="15" t="s">
        <v>18</v>
      </c>
      <c r="B25" s="285">
        <v>39401.204015250005</v>
      </c>
      <c r="C25" s="207" t="s">
        <v>29</v>
      </c>
      <c r="D25" s="285">
        <v>45309.721183649999</v>
      </c>
      <c r="E25" s="207" t="s">
        <v>29</v>
      </c>
      <c r="F25" s="285">
        <v>49250.950541099992</v>
      </c>
      <c r="G25" s="207" t="s">
        <v>29</v>
      </c>
      <c r="I25" s="26"/>
    </row>
    <row r="26" spans="1:9" x14ac:dyDescent="0.25">
      <c r="A26" s="15" t="s">
        <v>19</v>
      </c>
      <c r="B26" s="285">
        <v>34841.378880000004</v>
      </c>
      <c r="C26" s="207" t="s">
        <v>29</v>
      </c>
      <c r="D26" s="285">
        <v>40066.073499375001</v>
      </c>
      <c r="E26" s="207" t="s">
        <v>29</v>
      </c>
      <c r="F26" s="285">
        <v>43551.72359999999</v>
      </c>
      <c r="G26" s="207" t="s">
        <v>29</v>
      </c>
      <c r="I26" s="26"/>
    </row>
    <row r="27" spans="1:9" x14ac:dyDescent="0.25">
      <c r="A27" s="15" t="s">
        <v>20</v>
      </c>
      <c r="B27" s="285">
        <v>55274.395868999993</v>
      </c>
      <c r="C27" s="207" t="s">
        <v>29</v>
      </c>
      <c r="D27" s="285">
        <v>63568.579674600005</v>
      </c>
      <c r="E27" s="207" t="s">
        <v>29</v>
      </c>
      <c r="F27" s="7"/>
      <c r="G27" s="207" t="s">
        <v>29</v>
      </c>
      <c r="I27" s="27"/>
    </row>
    <row r="28" spans="1:9" x14ac:dyDescent="0.25">
      <c r="A28" s="15" t="s">
        <v>21</v>
      </c>
      <c r="B28" s="285">
        <v>66461.087385000006</v>
      </c>
      <c r="C28" s="207" t="s">
        <v>29</v>
      </c>
      <c r="D28" s="285">
        <v>76428.541035000002</v>
      </c>
      <c r="E28" s="207" t="s">
        <v>29</v>
      </c>
      <c r="F28" s="7"/>
      <c r="G28" s="207" t="s">
        <v>29</v>
      </c>
      <c r="I28" s="27"/>
    </row>
    <row r="29" spans="1:9" x14ac:dyDescent="0.25">
      <c r="A29" s="15" t="s">
        <v>22</v>
      </c>
      <c r="B29" s="285">
        <v>113094.98960760002</v>
      </c>
      <c r="C29" s="207" t="s">
        <v>29</v>
      </c>
      <c r="D29" s="285">
        <v>130061.43667440004</v>
      </c>
      <c r="E29" s="207" t="s">
        <v>29</v>
      </c>
      <c r="F29" s="7"/>
      <c r="G29" s="207" t="s">
        <v>29</v>
      </c>
      <c r="I29" s="27"/>
    </row>
    <row r="30" spans="1:9" x14ac:dyDescent="0.25">
      <c r="A30" s="28"/>
      <c r="B30" s="29"/>
      <c r="C30" s="29"/>
      <c r="D30" s="29"/>
      <c r="E30" s="29"/>
      <c r="F30" s="29"/>
    </row>
    <row r="31" spans="1:9" x14ac:dyDescent="0.25">
      <c r="A31" s="339" t="s">
        <v>360</v>
      </c>
      <c r="B31" s="339"/>
      <c r="C31" s="29"/>
      <c r="D31" s="29"/>
      <c r="E31" s="29"/>
      <c r="F31" s="29"/>
    </row>
    <row r="32" spans="1:9" x14ac:dyDescent="0.25">
      <c r="A32" s="28"/>
      <c r="B32" s="29"/>
      <c r="C32" s="29"/>
      <c r="D32" s="29"/>
      <c r="E32" s="29"/>
      <c r="F32" s="29"/>
    </row>
    <row r="33" spans="1:6" x14ac:dyDescent="0.25">
      <c r="A33" s="28"/>
      <c r="B33" s="29"/>
      <c r="C33" s="29"/>
      <c r="D33" s="29"/>
      <c r="E33" s="29"/>
      <c r="F33" s="29"/>
    </row>
    <row r="34" spans="1:6" x14ac:dyDescent="0.25">
      <c r="A34" s="28"/>
      <c r="B34" s="29"/>
      <c r="C34" s="29"/>
      <c r="D34" s="29"/>
      <c r="E34" s="29"/>
      <c r="F34" s="29"/>
    </row>
    <row r="35" spans="1:6" x14ac:dyDescent="0.25">
      <c r="A35" s="28"/>
      <c r="B35" s="29"/>
      <c r="C35" s="29"/>
      <c r="D35" s="29"/>
      <c r="E35" s="29"/>
      <c r="F35" s="29"/>
    </row>
    <row r="36" spans="1:6" x14ac:dyDescent="0.25">
      <c r="A36" s="28"/>
      <c r="B36" s="29"/>
      <c r="C36" s="29"/>
      <c r="D36" s="29"/>
      <c r="E36" s="29"/>
      <c r="F36" s="29"/>
    </row>
    <row r="37" spans="1:6" x14ac:dyDescent="0.25">
      <c r="A37" s="28"/>
      <c r="B37" s="29"/>
      <c r="C37" s="29"/>
      <c r="D37" s="29"/>
      <c r="E37" s="29"/>
      <c r="F37" s="29"/>
    </row>
    <row r="38" spans="1:6" x14ac:dyDescent="0.25">
      <c r="B38" s="30"/>
      <c r="C38" s="30"/>
      <c r="D38" s="30"/>
      <c r="E38" s="30"/>
      <c r="F38" s="30"/>
    </row>
  </sheetData>
  <mergeCells count="10">
    <mergeCell ref="A31:B31"/>
    <mergeCell ref="A1:G1"/>
    <mergeCell ref="A3:G3"/>
    <mergeCell ref="D5:G5"/>
    <mergeCell ref="A7:G7"/>
    <mergeCell ref="A9:A11"/>
    <mergeCell ref="B9:G9"/>
    <mergeCell ref="B10:C10"/>
    <mergeCell ref="D10:E10"/>
    <mergeCell ref="F10:G10"/>
  </mergeCells>
  <printOptions horizontalCentered="1"/>
  <pageMargins left="0.23622047244094491" right="0.23622047244094491" top="0" bottom="0" header="0.31496062992125984" footer="0.31496062992125984"/>
  <pageSetup paperSize="9" scale="95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K18"/>
  <sheetViews>
    <sheetView zoomScaleNormal="100" workbookViewId="0">
      <selection activeCell="K2" sqref="K2"/>
    </sheetView>
  </sheetViews>
  <sheetFormatPr defaultRowHeight="15" x14ac:dyDescent="0.25"/>
  <cols>
    <col min="1" max="1" width="32.28515625" style="3" customWidth="1"/>
    <col min="2" max="2" width="22.42578125" style="3" hidden="1" customWidth="1"/>
    <col min="3" max="3" width="26.7109375" style="3" customWidth="1"/>
    <col min="4" max="4" width="1" style="3" hidden="1" customWidth="1"/>
    <col min="5" max="5" width="19.42578125" style="3" customWidth="1"/>
    <col min="6" max="6" width="22.42578125" style="3" hidden="1" customWidth="1"/>
    <col min="7" max="7" width="19.7109375" style="3" customWidth="1"/>
    <col min="8" max="8" width="14.85546875" style="3" customWidth="1"/>
    <col min="9" max="9" width="14.85546875" customWidth="1"/>
  </cols>
  <sheetData>
    <row r="1" spans="1:11" ht="60" customHeight="1" x14ac:dyDescent="0.25">
      <c r="A1" s="322" t="s">
        <v>268</v>
      </c>
      <c r="B1" s="340"/>
      <c r="C1" s="340"/>
      <c r="D1" s="340"/>
      <c r="E1" s="340"/>
      <c r="F1" s="340"/>
      <c r="G1" s="340"/>
    </row>
    <row r="2" spans="1:11" ht="95.1" customHeight="1" x14ac:dyDescent="0.25">
      <c r="A2" s="341" t="s">
        <v>302</v>
      </c>
      <c r="B2" s="324"/>
      <c r="C2" s="324"/>
      <c r="D2" s="324"/>
      <c r="E2" s="324"/>
      <c r="F2" s="324"/>
      <c r="G2" s="324"/>
      <c r="H2" s="157"/>
    </row>
    <row r="3" spans="1:11" ht="2.1" customHeight="1" x14ac:dyDescent="0.25">
      <c r="A3" s="159"/>
      <c r="B3" s="159"/>
      <c r="C3" s="159"/>
      <c r="D3" s="159"/>
      <c r="E3" s="159"/>
      <c r="F3" s="159"/>
      <c r="G3" s="159"/>
      <c r="H3" s="157"/>
    </row>
    <row r="4" spans="1:11" ht="15" customHeight="1" x14ac:dyDescent="0.25">
      <c r="A4" s="342" t="s">
        <v>303</v>
      </c>
      <c r="B4" s="342"/>
      <c r="C4" s="342"/>
      <c r="D4" s="342"/>
      <c r="E4" s="342"/>
      <c r="F4" s="342"/>
      <c r="G4" s="342"/>
      <c r="H4" s="157"/>
    </row>
    <row r="5" spans="1:11" ht="30" customHeight="1" x14ac:dyDescent="0.25">
      <c r="A5" s="492" t="s">
        <v>295</v>
      </c>
      <c r="B5" s="493"/>
      <c r="C5" s="493"/>
      <c r="D5" s="493"/>
      <c r="E5" s="493"/>
      <c r="F5" s="493"/>
      <c r="G5" s="493"/>
      <c r="H5" s="77"/>
      <c r="I5" s="154"/>
    </row>
    <row r="6" spans="1:11" ht="2.1" customHeight="1" x14ac:dyDescent="0.25">
      <c r="A6" s="160"/>
      <c r="B6" s="161"/>
      <c r="C6" s="161"/>
      <c r="D6" s="161"/>
      <c r="E6" s="161"/>
      <c r="F6" s="161"/>
      <c r="G6" s="161"/>
      <c r="H6" s="77"/>
      <c r="I6" s="154"/>
    </row>
    <row r="7" spans="1:11" ht="20.100000000000001" customHeight="1" x14ac:dyDescent="0.25">
      <c r="A7" s="490" t="s">
        <v>165</v>
      </c>
      <c r="B7" s="490"/>
      <c r="C7" s="490"/>
      <c r="D7" s="490"/>
      <c r="E7" s="490"/>
      <c r="F7" s="490"/>
      <c r="G7" s="491"/>
      <c r="H7" s="77"/>
      <c r="I7" s="154"/>
    </row>
    <row r="8" spans="1:11" ht="2.1" customHeight="1" x14ac:dyDescent="0.25">
      <c r="A8" s="162"/>
      <c r="B8" s="162"/>
      <c r="C8" s="162"/>
      <c r="D8" s="162"/>
      <c r="E8" s="162"/>
      <c r="F8" s="162"/>
      <c r="G8" s="163"/>
      <c r="H8" s="77"/>
      <c r="I8" s="154"/>
    </row>
    <row r="9" spans="1:11" x14ac:dyDescent="0.25">
      <c r="A9" s="494" t="s">
        <v>166</v>
      </c>
      <c r="B9" s="494"/>
      <c r="C9" s="494"/>
      <c r="D9" s="494"/>
      <c r="E9" s="494"/>
      <c r="F9" s="494"/>
      <c r="G9" s="495"/>
      <c r="H9" s="77"/>
      <c r="I9" s="154"/>
    </row>
    <row r="10" spans="1:11" x14ac:dyDescent="0.25">
      <c r="A10" s="494" t="s">
        <v>167</v>
      </c>
      <c r="B10" s="494"/>
      <c r="C10" s="494"/>
      <c r="D10" s="494"/>
      <c r="E10" s="494"/>
      <c r="F10" s="494"/>
      <c r="G10" s="495"/>
      <c r="H10" s="77"/>
      <c r="I10" s="154"/>
    </row>
    <row r="11" spans="1:11" x14ac:dyDescent="0.25">
      <c r="A11" s="494" t="s">
        <v>168</v>
      </c>
      <c r="B11" s="494"/>
      <c r="C11" s="494"/>
      <c r="D11" s="494"/>
      <c r="E11" s="494"/>
      <c r="F11" s="494"/>
      <c r="G11" s="495"/>
      <c r="H11" s="77"/>
      <c r="I11" s="154"/>
    </row>
    <row r="12" spans="1:11" x14ac:dyDescent="0.25">
      <c r="A12" s="113"/>
      <c r="B12" s="77"/>
      <c r="C12" s="158"/>
      <c r="D12" s="158"/>
      <c r="E12" s="158"/>
      <c r="F12" s="158"/>
      <c r="G12" s="158"/>
      <c r="H12" s="77"/>
      <c r="I12" s="154"/>
    </row>
    <row r="13" spans="1:11" x14ac:dyDescent="0.25">
      <c r="A13" s="113"/>
      <c r="B13" s="113"/>
      <c r="C13" s="113"/>
      <c r="D13" s="113"/>
      <c r="E13" s="113"/>
      <c r="F13" s="113"/>
      <c r="G13" s="113"/>
    </row>
    <row r="14" spans="1:11" x14ac:dyDescent="0.25">
      <c r="A14" s="397"/>
      <c r="B14" s="397"/>
      <c r="C14" s="397"/>
      <c r="D14" s="397"/>
      <c r="E14" s="397"/>
      <c r="F14" s="397"/>
      <c r="G14" s="397"/>
      <c r="H14" s="156"/>
      <c r="I14" s="155"/>
      <c r="J14" s="155"/>
      <c r="K14" s="155"/>
    </row>
    <row r="15" spans="1:11" x14ac:dyDescent="0.25">
      <c r="A15" s="113"/>
      <c r="B15" s="113"/>
      <c r="C15" s="113"/>
      <c r="D15" s="113"/>
      <c r="E15" s="113"/>
      <c r="F15" s="113"/>
      <c r="G15" s="113"/>
    </row>
    <row r="16" spans="1:11" x14ac:dyDescent="0.25">
      <c r="A16" s="113"/>
      <c r="B16" s="113"/>
      <c r="C16" s="113"/>
      <c r="D16" s="113"/>
      <c r="E16" s="113"/>
      <c r="F16" s="113"/>
      <c r="G16" s="113"/>
    </row>
    <row r="17" spans="1:7" x14ac:dyDescent="0.25">
      <c r="A17" s="113"/>
      <c r="B17" s="113"/>
      <c r="C17" s="113"/>
      <c r="D17" s="113"/>
      <c r="E17" s="113"/>
      <c r="F17" s="113"/>
      <c r="G17" s="113"/>
    </row>
    <row r="18" spans="1:7" x14ac:dyDescent="0.25">
      <c r="A18" s="113"/>
      <c r="B18" s="113"/>
      <c r="C18" s="113"/>
      <c r="D18" s="113"/>
      <c r="E18" s="113"/>
      <c r="F18" s="113"/>
      <c r="G18" s="113"/>
    </row>
  </sheetData>
  <sheetProtection password="DFD4" sheet="1" objects="1" scenarios="1"/>
  <mergeCells count="9">
    <mergeCell ref="A14:G14"/>
    <mergeCell ref="A1:G1"/>
    <mergeCell ref="A2:G2"/>
    <mergeCell ref="A4:G4"/>
    <mergeCell ref="A7:G7"/>
    <mergeCell ref="A5:G5"/>
    <mergeCell ref="A9:G9"/>
    <mergeCell ref="A10:G10"/>
    <mergeCell ref="A11:G11"/>
  </mergeCells>
  <printOptions horizontalCentered="1"/>
  <pageMargins left="0.23622047244094491" right="0.23622047244094491" top="0" bottom="0" header="0.31496062992125984" footer="0.31496062992125984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C21"/>
  <sheetViews>
    <sheetView zoomScaleNormal="100" workbookViewId="0">
      <selection activeCell="J10" sqref="J10"/>
    </sheetView>
  </sheetViews>
  <sheetFormatPr defaultRowHeight="15" x14ac:dyDescent="0.25"/>
  <cols>
    <col min="1" max="1" width="26.42578125" customWidth="1"/>
    <col min="2" max="2" width="31.42578125" customWidth="1"/>
    <col min="3" max="3" width="32.42578125" customWidth="1"/>
    <col min="5" max="5" width="12.28515625" customWidth="1"/>
  </cols>
  <sheetData>
    <row r="1" spans="1:3" ht="60" customHeight="1" x14ac:dyDescent="0.25">
      <c r="A1" s="330" t="s">
        <v>116</v>
      </c>
      <c r="B1" s="330"/>
      <c r="C1" s="330"/>
    </row>
    <row r="2" spans="1:3" ht="2.1" customHeight="1" x14ac:dyDescent="0.25">
      <c r="A2" s="10"/>
      <c r="B2" s="10"/>
      <c r="C2" s="10"/>
    </row>
    <row r="3" spans="1:3" ht="90" customHeight="1" x14ac:dyDescent="0.25">
      <c r="A3" s="496" t="s">
        <v>226</v>
      </c>
      <c r="B3" s="496"/>
      <c r="C3" s="496"/>
    </row>
    <row r="4" spans="1:3" ht="2.1" customHeight="1" x14ac:dyDescent="0.25">
      <c r="A4" s="164"/>
      <c r="B4" s="164"/>
      <c r="C4" s="164"/>
    </row>
    <row r="5" spans="1:3" ht="30" customHeight="1" x14ac:dyDescent="0.25">
      <c r="A5" s="497" t="s">
        <v>227</v>
      </c>
      <c r="B5" s="497"/>
      <c r="C5" s="497"/>
    </row>
    <row r="6" spans="1:3" ht="2.1" customHeight="1" x14ac:dyDescent="0.25">
      <c r="A6" s="164"/>
      <c r="B6" s="198"/>
      <c r="C6" s="183"/>
    </row>
    <row r="7" spans="1:3" ht="15" customHeight="1" x14ac:dyDescent="0.25">
      <c r="A7" s="488" t="s">
        <v>175</v>
      </c>
      <c r="B7" s="488"/>
      <c r="C7" s="488"/>
    </row>
    <row r="8" spans="1:3" ht="1.5" customHeight="1" x14ac:dyDescent="0.25">
      <c r="A8" s="498"/>
      <c r="B8" s="498"/>
      <c r="C8" s="498"/>
    </row>
    <row r="9" spans="1:3" ht="46.5" customHeight="1" x14ac:dyDescent="0.25">
      <c r="A9" s="338" t="s">
        <v>50</v>
      </c>
      <c r="B9" s="249" t="s">
        <v>354</v>
      </c>
      <c r="C9" s="248" t="s">
        <v>228</v>
      </c>
    </row>
    <row r="10" spans="1:3" ht="45" customHeight="1" x14ac:dyDescent="0.25">
      <c r="A10" s="338"/>
      <c r="B10" s="246" t="s">
        <v>304</v>
      </c>
      <c r="C10" s="246" t="s">
        <v>305</v>
      </c>
    </row>
    <row r="11" spans="1:3" x14ac:dyDescent="0.25">
      <c r="A11" s="116" t="s">
        <v>10</v>
      </c>
      <c r="B11" s="25">
        <v>3599.6334000000002</v>
      </c>
      <c r="C11" s="58">
        <v>3711.3582000000001</v>
      </c>
    </row>
    <row r="12" spans="1:3" x14ac:dyDescent="0.25">
      <c r="A12" s="116" t="s">
        <v>11</v>
      </c>
      <c r="B12" s="25">
        <v>4472.4833999999992</v>
      </c>
      <c r="C12" s="58">
        <v>5099.189699999999</v>
      </c>
    </row>
    <row r="13" spans="1:3" x14ac:dyDescent="0.25">
      <c r="A13" s="116" t="s">
        <v>13</v>
      </c>
      <c r="B13" s="25">
        <v>5298.1994999999997</v>
      </c>
      <c r="C13" s="58">
        <v>5678.7620999999999</v>
      </c>
    </row>
    <row r="14" spans="1:3" x14ac:dyDescent="0.25">
      <c r="A14" s="116" t="s">
        <v>14</v>
      </c>
      <c r="B14" s="25">
        <v>6776.8073999999997</v>
      </c>
      <c r="C14" s="58">
        <v>8787.853799999999</v>
      </c>
    </row>
    <row r="15" spans="1:3" x14ac:dyDescent="0.25">
      <c r="A15" s="116" t="s">
        <v>16</v>
      </c>
      <c r="B15" s="25">
        <v>8925.7640999999985</v>
      </c>
      <c r="C15" s="58">
        <v>11350.5414</v>
      </c>
    </row>
    <row r="16" spans="1:3" x14ac:dyDescent="0.25">
      <c r="A16" s="116" t="s">
        <v>18</v>
      </c>
      <c r="B16" s="25">
        <v>12452.078099999997</v>
      </c>
      <c r="C16" s="58">
        <v>15124.7448</v>
      </c>
    </row>
    <row r="17" spans="1:3" x14ac:dyDescent="0.25">
      <c r="A17" s="116" t="s">
        <v>20</v>
      </c>
      <c r="B17" s="25">
        <v>16393.868699999995</v>
      </c>
      <c r="C17" s="58">
        <v>20161.0893</v>
      </c>
    </row>
    <row r="18" spans="1:3" x14ac:dyDescent="0.25">
      <c r="A18" s="116" t="s">
        <v>22</v>
      </c>
      <c r="B18" s="25">
        <v>26486.064000000002</v>
      </c>
      <c r="C18" s="58">
        <v>32601.175199999994</v>
      </c>
    </row>
    <row r="19" spans="1:3" x14ac:dyDescent="0.25">
      <c r="A19" s="116" t="s">
        <v>176</v>
      </c>
      <c r="B19" s="25">
        <v>42133.607999999993</v>
      </c>
      <c r="C19" s="58">
        <v>51618.679199999999</v>
      </c>
    </row>
    <row r="21" spans="1:3" x14ac:dyDescent="0.25">
      <c r="A21" s="339" t="s">
        <v>347</v>
      </c>
      <c r="B21" s="339"/>
    </row>
  </sheetData>
  <mergeCells count="6">
    <mergeCell ref="A21:B21"/>
    <mergeCell ref="A1:C1"/>
    <mergeCell ref="A3:C3"/>
    <mergeCell ref="A5:C5"/>
    <mergeCell ref="A7:C8"/>
    <mergeCell ref="A9:A10"/>
  </mergeCells>
  <printOptions horizontalCentered="1"/>
  <pageMargins left="0.23622047244094491" right="0.23622047244094491" top="0" bottom="0.74803149606299213" header="0.31496062992125984" footer="0.31496062992125984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C23"/>
  <sheetViews>
    <sheetView workbookViewId="0">
      <selection activeCell="P6" sqref="P6:P8"/>
    </sheetView>
  </sheetViews>
  <sheetFormatPr defaultRowHeight="15" x14ac:dyDescent="0.25"/>
  <cols>
    <col min="1" max="1" width="31.5703125" customWidth="1"/>
    <col min="2" max="2" width="32.42578125" customWidth="1"/>
    <col min="3" max="3" width="33.7109375" customWidth="1"/>
  </cols>
  <sheetData>
    <row r="1" spans="1:3" ht="60" customHeight="1" x14ac:dyDescent="0.25">
      <c r="A1" s="330" t="s">
        <v>116</v>
      </c>
      <c r="B1" s="330"/>
      <c r="C1" s="330"/>
    </row>
    <row r="2" spans="1:3" ht="2.1" customHeight="1" x14ac:dyDescent="0.25"/>
    <row r="3" spans="1:3" ht="95.1" customHeight="1" x14ac:dyDescent="0.25">
      <c r="A3" s="499" t="s">
        <v>229</v>
      </c>
      <c r="B3" s="500"/>
      <c r="C3" s="500"/>
    </row>
    <row r="4" spans="1:3" ht="27.75" customHeight="1" x14ac:dyDescent="0.25">
      <c r="A4" s="444" t="s">
        <v>230</v>
      </c>
      <c r="B4" s="443"/>
      <c r="C4" s="443"/>
    </row>
    <row r="5" spans="1:3" ht="2.1" customHeight="1" x14ac:dyDescent="0.25">
      <c r="A5" s="10"/>
      <c r="B5" s="10"/>
      <c r="C5" s="10"/>
    </row>
    <row r="6" spans="1:3" ht="30" customHeight="1" x14ac:dyDescent="0.25">
      <c r="A6" s="444" t="s">
        <v>231</v>
      </c>
      <c r="B6" s="443"/>
      <c r="C6" s="443"/>
    </row>
    <row r="7" spans="1:3" ht="2.1" customHeight="1" x14ac:dyDescent="0.25"/>
    <row r="8" spans="1:3" ht="46.5" customHeight="1" x14ac:dyDescent="0.25">
      <c r="A8" s="501" t="s">
        <v>50</v>
      </c>
      <c r="B8" s="248" t="s">
        <v>348</v>
      </c>
      <c r="C8" s="248" t="s">
        <v>349</v>
      </c>
    </row>
    <row r="9" spans="1:3" ht="42.75" customHeight="1" x14ac:dyDescent="0.25">
      <c r="A9" s="502"/>
      <c r="B9" s="248" t="s">
        <v>306</v>
      </c>
      <c r="C9" s="248" t="s">
        <v>307</v>
      </c>
    </row>
    <row r="10" spans="1:3" x14ac:dyDescent="0.25">
      <c r="A10" s="166" t="s">
        <v>6</v>
      </c>
      <c r="B10" s="203">
        <v>2126.2626</v>
      </c>
      <c r="C10" s="16">
        <v>2485.8767999999995</v>
      </c>
    </row>
    <row r="11" spans="1:3" x14ac:dyDescent="0.25">
      <c r="A11" s="116" t="s">
        <v>7</v>
      </c>
      <c r="B11" s="58">
        <v>2395.1003999999998</v>
      </c>
      <c r="C11" s="58">
        <v>3056.7206999999994</v>
      </c>
    </row>
    <row r="12" spans="1:3" x14ac:dyDescent="0.25">
      <c r="A12" s="116" t="s">
        <v>8</v>
      </c>
      <c r="B12" s="58">
        <v>3198.1223999999997</v>
      </c>
      <c r="C12" s="58">
        <v>3781.1862000000001</v>
      </c>
    </row>
    <row r="13" spans="1:3" x14ac:dyDescent="0.25">
      <c r="A13" s="116" t="s">
        <v>9</v>
      </c>
      <c r="B13" s="58">
        <v>4154.7659999999996</v>
      </c>
      <c r="C13" s="58">
        <v>4917.6368999999995</v>
      </c>
    </row>
    <row r="14" spans="1:3" x14ac:dyDescent="0.25">
      <c r="A14" s="116" t="s">
        <v>10</v>
      </c>
      <c r="B14" s="58">
        <v>5458.8038999999999</v>
      </c>
      <c r="C14" s="58">
        <v>6521.935199999999</v>
      </c>
    </row>
    <row r="15" spans="1:3" x14ac:dyDescent="0.25">
      <c r="A15" s="116" t="s">
        <v>11</v>
      </c>
      <c r="B15" s="58">
        <v>6942.6489000000001</v>
      </c>
      <c r="C15" s="58">
        <v>8751.1940999999988</v>
      </c>
    </row>
    <row r="16" spans="1:3" x14ac:dyDescent="0.25">
      <c r="A16" s="116" t="s">
        <v>13</v>
      </c>
      <c r="B16" s="58">
        <v>10158.228299999999</v>
      </c>
      <c r="C16" s="58">
        <v>12974.042399999998</v>
      </c>
    </row>
    <row r="17" spans="1:3" x14ac:dyDescent="0.25">
      <c r="A17" s="116" t="s">
        <v>14</v>
      </c>
      <c r="B17" s="58">
        <v>14161.118399999998</v>
      </c>
      <c r="C17" s="58">
        <v>17820.105599999999</v>
      </c>
    </row>
    <row r="18" spans="1:3" x14ac:dyDescent="0.25">
      <c r="A18" s="116" t="s">
        <v>16</v>
      </c>
      <c r="B18" s="58">
        <v>19572.788399999998</v>
      </c>
      <c r="C18" s="58">
        <v>24474.713999999996</v>
      </c>
    </row>
    <row r="19" spans="1:3" x14ac:dyDescent="0.25">
      <c r="A19" s="116" t="s">
        <v>18</v>
      </c>
      <c r="B19" s="58">
        <v>39479.005499999999</v>
      </c>
      <c r="C19" s="58">
        <v>48247.656599999995</v>
      </c>
    </row>
    <row r="20" spans="1:3" x14ac:dyDescent="0.25">
      <c r="A20" s="116" t="s">
        <v>20</v>
      </c>
      <c r="B20" s="58">
        <v>43593.620399999993</v>
      </c>
      <c r="C20" s="58">
        <v>52720.139999999992</v>
      </c>
    </row>
    <row r="21" spans="1:3" x14ac:dyDescent="0.25">
      <c r="A21" s="116" t="s">
        <v>22</v>
      </c>
      <c r="B21" s="58">
        <v>63779.680799999995</v>
      </c>
      <c r="C21" s="58">
        <v>77039.107199999984</v>
      </c>
    </row>
    <row r="23" spans="1:3" x14ac:dyDescent="0.25">
      <c r="A23" s="339" t="s">
        <v>347</v>
      </c>
      <c r="B23" s="339"/>
    </row>
  </sheetData>
  <mergeCells count="6">
    <mergeCell ref="A23:B23"/>
    <mergeCell ref="A1:C1"/>
    <mergeCell ref="A3:C3"/>
    <mergeCell ref="A4:C4"/>
    <mergeCell ref="A6:C6"/>
    <mergeCell ref="A8:A9"/>
  </mergeCells>
  <pageMargins left="0.23622047244094491" right="0.23622047244094491" top="0" bottom="0.74803149606299213" header="0.31496062992125984" footer="0.31496062992125984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E18"/>
  <sheetViews>
    <sheetView workbookViewId="0">
      <selection activeCell="L10" sqref="L10"/>
    </sheetView>
  </sheetViews>
  <sheetFormatPr defaultRowHeight="15" x14ac:dyDescent="0.25"/>
  <cols>
    <col min="1" max="1" width="31.5703125" customWidth="1"/>
    <col min="2" max="2" width="33.28515625" hidden="1" customWidth="1"/>
    <col min="3" max="3" width="32.42578125" customWidth="1"/>
    <col min="4" max="4" width="35.42578125" hidden="1" customWidth="1"/>
    <col min="5" max="5" width="33.7109375" customWidth="1"/>
  </cols>
  <sheetData>
    <row r="1" spans="1:5" ht="60" customHeight="1" x14ac:dyDescent="0.25">
      <c r="A1" s="330" t="s">
        <v>116</v>
      </c>
      <c r="B1" s="330"/>
      <c r="C1" s="330"/>
      <c r="D1" s="330"/>
      <c r="E1" s="330"/>
    </row>
    <row r="2" spans="1:5" ht="2.1" customHeight="1" x14ac:dyDescent="0.25"/>
    <row r="3" spans="1:5" ht="95.1" customHeight="1" x14ac:dyDescent="0.25">
      <c r="A3" s="499" t="s">
        <v>232</v>
      </c>
      <c r="B3" s="500"/>
      <c r="C3" s="500"/>
      <c r="D3" s="500"/>
      <c r="E3" s="500"/>
    </row>
    <row r="4" spans="1:5" ht="27.75" customHeight="1" x14ac:dyDescent="0.25">
      <c r="A4" s="444" t="s">
        <v>233</v>
      </c>
      <c r="B4" s="443"/>
      <c r="C4" s="443"/>
      <c r="D4" s="443"/>
      <c r="E4" s="443"/>
    </row>
    <row r="5" spans="1:5" ht="2.1" customHeight="1" x14ac:dyDescent="0.25">
      <c r="A5" s="10"/>
      <c r="B5" s="10"/>
      <c r="C5" s="10"/>
      <c r="D5" s="10"/>
      <c r="E5" s="10"/>
    </row>
    <row r="6" spans="1:5" ht="30" customHeight="1" x14ac:dyDescent="0.25">
      <c r="A6" s="444" t="s">
        <v>231</v>
      </c>
      <c r="B6" s="443"/>
      <c r="C6" s="443"/>
      <c r="D6" s="443"/>
      <c r="E6" s="443"/>
    </row>
    <row r="7" spans="1:5" ht="2.1" customHeight="1" x14ac:dyDescent="0.25"/>
    <row r="8" spans="1:5" ht="46.5" customHeight="1" x14ac:dyDescent="0.25">
      <c r="A8" s="501" t="s">
        <v>50</v>
      </c>
      <c r="B8" s="344" t="s">
        <v>234</v>
      </c>
      <c r="C8" s="344"/>
      <c r="D8" s="344" t="s">
        <v>235</v>
      </c>
      <c r="E8" s="344"/>
    </row>
    <row r="9" spans="1:5" ht="40.5" customHeight="1" x14ac:dyDescent="0.25">
      <c r="A9" s="502"/>
      <c r="B9" s="202"/>
      <c r="C9" s="202" t="s">
        <v>308</v>
      </c>
      <c r="D9" s="202"/>
      <c r="E9" s="202" t="s">
        <v>309</v>
      </c>
    </row>
    <row r="10" spans="1:5" x14ac:dyDescent="0.25">
      <c r="A10" s="116" t="s">
        <v>11</v>
      </c>
      <c r="B10" s="7">
        <v>9307.8700000000008</v>
      </c>
      <c r="C10" s="58">
        <v>12844.8606</v>
      </c>
      <c r="D10" s="7">
        <v>12211.1715</v>
      </c>
      <c r="E10" s="58">
        <f t="shared" ref="E10:E16" si="0">D10*1.2</f>
        <v>14653.4058</v>
      </c>
    </row>
    <row r="11" spans="1:5" x14ac:dyDescent="0.25">
      <c r="A11" s="116" t="s">
        <v>13</v>
      </c>
      <c r="B11" s="7">
        <v>11638</v>
      </c>
      <c r="C11" s="58">
        <v>16060.439999999999</v>
      </c>
      <c r="D11" s="7">
        <v>15731.666499999999</v>
      </c>
      <c r="E11" s="58">
        <f t="shared" si="0"/>
        <v>18877.999799999998</v>
      </c>
    </row>
    <row r="12" spans="1:5" x14ac:dyDescent="0.25">
      <c r="A12" s="116" t="s">
        <v>14</v>
      </c>
      <c r="B12" s="7">
        <v>16503.189999999999</v>
      </c>
      <c r="C12" s="58">
        <v>22774.402199999997</v>
      </c>
      <c r="D12" s="7">
        <v>22026.369750000002</v>
      </c>
      <c r="E12" s="58">
        <f t="shared" si="0"/>
        <v>26431.643700000001</v>
      </c>
    </row>
    <row r="13" spans="1:5" x14ac:dyDescent="0.25">
      <c r="A13" s="116" t="s">
        <v>16</v>
      </c>
      <c r="B13" s="7">
        <v>20425.954999999998</v>
      </c>
      <c r="C13" s="58">
        <v>28187.817899999995</v>
      </c>
      <c r="D13" s="7">
        <v>27574.786249999994</v>
      </c>
      <c r="E13" s="58">
        <f t="shared" si="0"/>
        <v>33089.74349999999</v>
      </c>
    </row>
    <row r="14" spans="1:5" x14ac:dyDescent="0.25">
      <c r="A14" s="116" t="s">
        <v>18</v>
      </c>
      <c r="B14" s="7">
        <v>24958.449999999997</v>
      </c>
      <c r="C14" s="58">
        <v>34442.660999999993</v>
      </c>
      <c r="D14" s="7">
        <v>33081.014999999999</v>
      </c>
      <c r="E14" s="58">
        <f t="shared" si="0"/>
        <v>39697.218000000001</v>
      </c>
    </row>
    <row r="15" spans="1:5" x14ac:dyDescent="0.25">
      <c r="A15" s="116" t="s">
        <v>20</v>
      </c>
      <c r="B15" s="7">
        <v>39789.31</v>
      </c>
      <c r="C15" s="58">
        <v>54909.247799999997</v>
      </c>
      <c r="D15" s="7">
        <v>53374.777499999997</v>
      </c>
      <c r="E15" s="58">
        <f t="shared" si="0"/>
        <v>64049.732999999993</v>
      </c>
    </row>
    <row r="16" spans="1:5" x14ac:dyDescent="0.25">
      <c r="A16" s="116" t="s">
        <v>22</v>
      </c>
      <c r="B16" s="7">
        <v>52491.175000000003</v>
      </c>
      <c r="C16" s="58">
        <v>75587.292000000001</v>
      </c>
      <c r="D16" s="7">
        <v>74038.931999999986</v>
      </c>
      <c r="E16" s="58">
        <f t="shared" si="0"/>
        <v>88846.718399999983</v>
      </c>
    </row>
    <row r="18" spans="1:2" x14ac:dyDescent="0.25">
      <c r="A18" s="339" t="s">
        <v>347</v>
      </c>
      <c r="B18" s="339"/>
    </row>
  </sheetData>
  <mergeCells count="8">
    <mergeCell ref="A18:B18"/>
    <mergeCell ref="A1:E1"/>
    <mergeCell ref="A3:E3"/>
    <mergeCell ref="A4:E4"/>
    <mergeCell ref="A6:E6"/>
    <mergeCell ref="A8:A9"/>
    <mergeCell ref="B8:C8"/>
    <mergeCell ref="D8:E8"/>
  </mergeCells>
  <pageMargins left="0.23622047244094491" right="0.23622047244094491" top="0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9"/>
  <sheetViews>
    <sheetView topLeftCell="A9" zoomScaleNormal="100" workbookViewId="0">
      <selection activeCell="H38" sqref="H38"/>
    </sheetView>
  </sheetViews>
  <sheetFormatPr defaultRowHeight="15" x14ac:dyDescent="0.25"/>
  <cols>
    <col min="1" max="1" width="13.7109375" style="3" customWidth="1"/>
    <col min="2" max="5" width="12.7109375" style="3" customWidth="1"/>
    <col min="6" max="6" width="13.7109375" style="3" customWidth="1"/>
    <col min="7" max="8" width="12.7109375" style="3" customWidth="1"/>
    <col min="9" max="9" width="9.140625" customWidth="1"/>
    <col min="10" max="10" width="12" hidden="1" customWidth="1"/>
    <col min="11" max="11" width="9.140625" hidden="1" customWidth="1"/>
    <col min="12" max="12" width="13" customWidth="1"/>
    <col min="13" max="13" width="9.140625" customWidth="1"/>
  </cols>
  <sheetData>
    <row r="1" spans="1:13" ht="60" customHeight="1" x14ac:dyDescent="0.25">
      <c r="A1" s="322" t="s">
        <v>222</v>
      </c>
      <c r="B1" s="340"/>
      <c r="C1" s="340"/>
      <c r="D1" s="340"/>
      <c r="E1" s="340"/>
      <c r="F1" s="340"/>
      <c r="G1" s="340"/>
      <c r="H1" s="340"/>
    </row>
    <row r="2" spans="1:13" ht="2.1" customHeight="1" x14ac:dyDescent="0.25">
      <c r="A2" s="1"/>
      <c r="B2" s="1"/>
      <c r="C2" s="1"/>
      <c r="D2" s="1"/>
      <c r="E2" s="1"/>
      <c r="F2" s="1"/>
      <c r="G2" s="1"/>
      <c r="H2" s="1"/>
    </row>
    <row r="3" spans="1:13" ht="95.1" customHeight="1" x14ac:dyDescent="0.25">
      <c r="A3" s="348" t="s">
        <v>251</v>
      </c>
      <c r="B3" s="348"/>
      <c r="C3" s="348"/>
      <c r="D3" s="348"/>
      <c r="E3" s="348"/>
      <c r="F3" s="348"/>
      <c r="G3" s="348"/>
      <c r="H3" s="348"/>
    </row>
    <row r="4" spans="1:13" ht="2.1" customHeight="1" x14ac:dyDescent="0.25">
      <c r="A4" s="1"/>
      <c r="B4" s="34"/>
      <c r="C4" s="34"/>
      <c r="D4" s="34"/>
      <c r="E4" s="34"/>
      <c r="F4" s="34"/>
      <c r="G4" s="34"/>
      <c r="H4" s="35"/>
    </row>
    <row r="5" spans="1:13" ht="15" customHeight="1" x14ac:dyDescent="0.25">
      <c r="A5" s="349" t="s">
        <v>39</v>
      </c>
      <c r="B5" s="350"/>
      <c r="C5" s="350"/>
      <c r="D5" s="350"/>
      <c r="E5" s="350"/>
      <c r="F5" s="350"/>
      <c r="G5" s="350"/>
      <c r="H5" s="350"/>
    </row>
    <row r="6" spans="1:13" ht="2.1" customHeight="1" x14ac:dyDescent="0.25">
      <c r="A6" s="326"/>
      <c r="B6" s="343"/>
      <c r="C6" s="343"/>
      <c r="D6" s="343"/>
      <c r="E6" s="343"/>
      <c r="F6" s="343"/>
      <c r="G6" s="343"/>
      <c r="H6" s="343"/>
    </row>
    <row r="7" spans="1:13" ht="30" customHeight="1" x14ac:dyDescent="0.25">
      <c r="A7" s="326" t="s">
        <v>242</v>
      </c>
      <c r="B7" s="326"/>
      <c r="C7" s="326"/>
      <c r="D7" s="326"/>
      <c r="E7" s="326"/>
      <c r="F7" s="326"/>
      <c r="G7" s="326"/>
      <c r="H7" s="326"/>
    </row>
    <row r="8" spans="1:13" ht="2.1" customHeight="1" x14ac:dyDescent="0.25">
      <c r="A8" s="37"/>
      <c r="B8" s="38"/>
      <c r="C8" s="38"/>
      <c r="D8" s="38"/>
      <c r="E8" s="38"/>
      <c r="F8" s="38"/>
      <c r="G8" s="38"/>
      <c r="H8" s="38"/>
    </row>
    <row r="9" spans="1:13" ht="39.950000000000003" customHeight="1" x14ac:dyDescent="0.25">
      <c r="A9" s="337" t="s">
        <v>252</v>
      </c>
      <c r="B9" s="337"/>
      <c r="C9" s="337"/>
      <c r="D9" s="337"/>
      <c r="E9" s="354"/>
      <c r="F9" s="337" t="s">
        <v>224</v>
      </c>
      <c r="G9" s="337"/>
      <c r="H9" s="337"/>
    </row>
    <row r="10" spans="1:13" ht="30.75" customHeight="1" x14ac:dyDescent="0.25">
      <c r="A10" s="31" t="s">
        <v>50</v>
      </c>
      <c r="B10" s="175" t="s">
        <v>37</v>
      </c>
      <c r="C10" s="230" t="s">
        <v>196</v>
      </c>
      <c r="D10" s="175" t="s">
        <v>37</v>
      </c>
      <c r="E10" s="236" t="s">
        <v>200</v>
      </c>
      <c r="F10" s="204" t="s">
        <v>50</v>
      </c>
      <c r="G10" s="204" t="s">
        <v>37</v>
      </c>
      <c r="H10" s="230" t="s">
        <v>200</v>
      </c>
    </row>
    <row r="11" spans="1:13" x14ac:dyDescent="0.25">
      <c r="A11" s="32" t="s">
        <v>6</v>
      </c>
      <c r="B11" s="358">
        <v>40</v>
      </c>
      <c r="C11" s="290">
        <v>1490.5780357881351</v>
      </c>
      <c r="D11" s="359"/>
      <c r="E11" s="176"/>
      <c r="F11" s="32" t="s">
        <v>6</v>
      </c>
      <c r="G11" s="358">
        <v>40</v>
      </c>
      <c r="H11" s="290">
        <v>1137.1583363568745</v>
      </c>
    </row>
    <row r="12" spans="1:13" x14ac:dyDescent="0.25">
      <c r="A12" s="32" t="s">
        <v>7</v>
      </c>
      <c r="B12" s="358"/>
      <c r="C12" s="290">
        <v>1973.10320372873</v>
      </c>
      <c r="D12" s="359"/>
      <c r="E12" s="176"/>
      <c r="F12" s="32" t="s">
        <v>7</v>
      </c>
      <c r="G12" s="358"/>
      <c r="H12" s="290">
        <v>1174.073521438818</v>
      </c>
    </row>
    <row r="13" spans="1:13" x14ac:dyDescent="0.25">
      <c r="A13" s="32" t="s">
        <v>8</v>
      </c>
      <c r="B13" s="358"/>
      <c r="C13" s="290">
        <v>2148.8676505975232</v>
      </c>
      <c r="D13" s="359"/>
      <c r="E13" s="176"/>
      <c r="F13" s="32" t="s">
        <v>8</v>
      </c>
      <c r="G13" s="358"/>
      <c r="H13" s="290">
        <v>1245.5217465762707</v>
      </c>
    </row>
    <row r="14" spans="1:13" x14ac:dyDescent="0.25">
      <c r="A14" s="32" t="s">
        <v>9</v>
      </c>
      <c r="B14" s="358"/>
      <c r="C14" s="290">
        <v>2237.645817300348</v>
      </c>
      <c r="D14" s="359"/>
      <c r="E14" s="176"/>
      <c r="F14" s="32" t="s">
        <v>9</v>
      </c>
      <c r="G14" s="358"/>
      <c r="H14" s="290">
        <v>1615.0730778000002</v>
      </c>
    </row>
    <row r="15" spans="1:13" x14ac:dyDescent="0.25">
      <c r="A15" s="32" t="s">
        <v>10</v>
      </c>
      <c r="B15" s="358"/>
      <c r="C15" s="290">
        <v>2657.3432072762976</v>
      </c>
      <c r="D15" s="359"/>
      <c r="E15" s="176"/>
      <c r="F15" s="32" t="s">
        <v>10</v>
      </c>
      <c r="G15" s="358"/>
      <c r="H15" s="290">
        <v>1758.787125481877</v>
      </c>
      <c r="M15" s="223"/>
    </row>
    <row r="16" spans="1:13" x14ac:dyDescent="0.25">
      <c r="A16" s="32" t="s">
        <v>11</v>
      </c>
      <c r="B16" s="358"/>
      <c r="C16" s="290">
        <v>2981.0414832701299</v>
      </c>
      <c r="D16" s="359"/>
      <c r="E16" s="176"/>
      <c r="F16" s="32" t="s">
        <v>11</v>
      </c>
      <c r="G16" s="358"/>
      <c r="H16" s="290">
        <v>2415.7665520693613</v>
      </c>
      <c r="M16" s="223"/>
    </row>
    <row r="17" spans="1:13" x14ac:dyDescent="0.25">
      <c r="A17" s="32" t="s">
        <v>13</v>
      </c>
      <c r="B17" s="358">
        <v>25</v>
      </c>
      <c r="C17" s="290">
        <v>4913.4153931058645</v>
      </c>
      <c r="D17" s="358">
        <v>16</v>
      </c>
      <c r="E17" s="290">
        <v>4728.4256042540464</v>
      </c>
      <c r="F17" s="32" t="s">
        <v>13</v>
      </c>
      <c r="G17" s="358">
        <v>25</v>
      </c>
      <c r="H17" s="290">
        <v>3075.4818316969845</v>
      </c>
      <c r="K17" s="9"/>
      <c r="M17" s="223"/>
    </row>
    <row r="18" spans="1:13" x14ac:dyDescent="0.25">
      <c r="A18" s="32" t="s">
        <v>14</v>
      </c>
      <c r="B18" s="358"/>
      <c r="C18" s="290">
        <v>6469.1880691095976</v>
      </c>
      <c r="D18" s="358"/>
      <c r="E18" s="290">
        <v>6065.2332426195744</v>
      </c>
      <c r="F18" s="32" t="s">
        <v>14</v>
      </c>
      <c r="G18" s="358"/>
      <c r="H18" s="290">
        <v>3869.3316760601301</v>
      </c>
      <c r="K18" s="9"/>
      <c r="M18" s="223"/>
    </row>
    <row r="19" spans="1:13" x14ac:dyDescent="0.25">
      <c r="A19" s="32" t="s">
        <v>16</v>
      </c>
      <c r="B19" s="358"/>
      <c r="C19" s="290">
        <v>13921.283356428841</v>
      </c>
      <c r="D19" s="358"/>
      <c r="E19" s="290">
        <v>12932.081261692621</v>
      </c>
      <c r="F19" s="32" t="s">
        <v>16</v>
      </c>
      <c r="G19" s="358"/>
      <c r="H19" s="290">
        <v>8594.1056233783856</v>
      </c>
      <c r="J19" s="39">
        <v>11039.681835000001</v>
      </c>
      <c r="K19" s="9">
        <f>J19*1.08</f>
        <v>11922.856381800002</v>
      </c>
      <c r="M19" s="223"/>
    </row>
    <row r="20" spans="1:13" x14ac:dyDescent="0.25">
      <c r="A20" s="32" t="s">
        <v>18</v>
      </c>
      <c r="B20" s="358"/>
      <c r="C20" s="290">
        <v>16471.085639872577</v>
      </c>
      <c r="D20" s="358"/>
      <c r="E20" s="290">
        <v>15574.82152120878</v>
      </c>
      <c r="F20" s="32" t="s">
        <v>18</v>
      </c>
      <c r="G20" s="358"/>
      <c r="H20" s="290">
        <v>11048.34974788918</v>
      </c>
      <c r="J20" s="39">
        <v>21853.792372881358</v>
      </c>
      <c r="K20" s="9">
        <f>J20*1.07</f>
        <v>23383.557838983055</v>
      </c>
      <c r="M20" s="223"/>
    </row>
    <row r="21" spans="1:13" x14ac:dyDescent="0.25">
      <c r="A21" s="32" t="s">
        <v>20</v>
      </c>
      <c r="B21" s="358"/>
      <c r="C21" s="290">
        <v>27936.042009335466</v>
      </c>
      <c r="D21" s="358"/>
      <c r="E21" s="308">
        <v>23368.142751227002</v>
      </c>
      <c r="F21" s="32" t="s">
        <v>20</v>
      </c>
      <c r="G21" s="358"/>
      <c r="H21" s="290">
        <v>18388.696388603075</v>
      </c>
      <c r="J21" s="39">
        <v>84088.98305084747</v>
      </c>
      <c r="K21" s="9">
        <f>J21*1.15</f>
        <v>96702.330508474581</v>
      </c>
    </row>
    <row r="22" spans="1:13" x14ac:dyDescent="0.25">
      <c r="A22" s="32" t="s">
        <v>22</v>
      </c>
      <c r="B22" s="358"/>
      <c r="C22" s="290">
        <v>51729.785475495519</v>
      </c>
      <c r="D22" s="358"/>
      <c r="E22" s="308">
        <v>47381.672991667125</v>
      </c>
      <c r="F22" s="32" t="s">
        <v>22</v>
      </c>
      <c r="G22" s="358"/>
      <c r="H22" s="290">
        <v>35586.003624412493</v>
      </c>
      <c r="J22" s="39">
        <v>151983.05084745763</v>
      </c>
      <c r="K22" s="9">
        <f>J22*1.07</f>
        <v>162621.86440677967</v>
      </c>
    </row>
    <row r="23" spans="1:13" ht="15.75" customHeight="1" x14ac:dyDescent="0.25">
      <c r="A23" s="32" t="s">
        <v>24</v>
      </c>
      <c r="B23" s="360"/>
      <c r="C23" s="285">
        <v>173434.44492000001</v>
      </c>
      <c r="D23" s="360"/>
      <c r="E23" s="285">
        <v>157667.67719999995</v>
      </c>
      <c r="F23" s="32" t="s">
        <v>24</v>
      </c>
      <c r="G23" s="360"/>
      <c r="H23" s="285">
        <v>146760.20963999999</v>
      </c>
      <c r="K23" s="9"/>
    </row>
    <row r="24" spans="1:13" ht="15.75" customHeight="1" x14ac:dyDescent="0.25">
      <c r="A24" s="32" t="s">
        <v>26</v>
      </c>
      <c r="B24" s="360"/>
      <c r="C24" s="7">
        <v>293013.01259999996</v>
      </c>
      <c r="D24" s="360"/>
      <c r="E24" s="7">
        <v>266374.84499999997</v>
      </c>
      <c r="F24" s="32" t="s">
        <v>26</v>
      </c>
      <c r="G24" s="360"/>
      <c r="H24" s="7">
        <v>247947.53940000001</v>
      </c>
      <c r="K24" s="9"/>
    </row>
    <row r="25" spans="1:13" ht="15.75" customHeight="1" x14ac:dyDescent="0.25">
      <c r="A25" s="32" t="s">
        <v>28</v>
      </c>
      <c r="B25" s="360"/>
      <c r="C25" s="7">
        <v>759820.32719999971</v>
      </c>
      <c r="D25" s="360"/>
      <c r="E25" s="7">
        <v>690745.2551999999</v>
      </c>
      <c r="F25" s="32" t="s">
        <v>28</v>
      </c>
      <c r="G25" s="360"/>
      <c r="H25" s="7">
        <v>701818.30619999988</v>
      </c>
      <c r="K25" s="9"/>
    </row>
    <row r="26" spans="1:13" ht="15.75" customHeight="1" x14ac:dyDescent="0.25">
      <c r="A26" s="32" t="s">
        <v>30</v>
      </c>
      <c r="B26" s="360"/>
      <c r="C26" s="7">
        <v>859582.98359999992</v>
      </c>
      <c r="D26" s="360"/>
      <c r="E26" s="7">
        <v>781439.07599999977</v>
      </c>
      <c r="F26" s="32" t="s">
        <v>30</v>
      </c>
      <c r="G26" s="360"/>
      <c r="H26" s="7">
        <v>791721.09719999984</v>
      </c>
      <c r="K26" s="9"/>
    </row>
    <row r="27" spans="1:13" ht="15.75" customHeight="1" x14ac:dyDescent="0.25">
      <c r="A27" s="32" t="s">
        <v>32</v>
      </c>
      <c r="B27" s="360"/>
      <c r="C27" s="7">
        <v>1490399.9999999998</v>
      </c>
      <c r="D27" s="360"/>
      <c r="E27" s="7">
        <v>1440719.9999999998</v>
      </c>
      <c r="F27" s="32" t="s">
        <v>32</v>
      </c>
      <c r="G27" s="360"/>
      <c r="H27" s="7">
        <v>1407599.9999999998</v>
      </c>
      <c r="K27" s="9"/>
    </row>
    <row r="28" spans="1:13" ht="15.75" customHeight="1" x14ac:dyDescent="0.25">
      <c r="A28" s="32" t="s">
        <v>33</v>
      </c>
      <c r="B28" s="360"/>
      <c r="C28" s="7">
        <v>2694495.8159999996</v>
      </c>
      <c r="D28" s="360"/>
      <c r="E28" s="7">
        <v>2554015.6799999992</v>
      </c>
      <c r="F28" s="32" t="s">
        <v>33</v>
      </c>
      <c r="G28" s="360"/>
      <c r="H28" s="7">
        <v>2483748.2880000002</v>
      </c>
      <c r="K28" s="9"/>
    </row>
    <row r="29" spans="1:13" ht="15.75" customHeight="1" x14ac:dyDescent="0.25">
      <c r="A29" s="32" t="s">
        <v>34</v>
      </c>
      <c r="B29" s="360"/>
      <c r="C29" s="7">
        <v>4130759.52</v>
      </c>
      <c r="D29" s="360"/>
      <c r="E29" s="7">
        <v>3883598.2079999992</v>
      </c>
      <c r="F29" s="32" t="s">
        <v>34</v>
      </c>
      <c r="G29" s="360"/>
      <c r="H29" s="7">
        <v>3796807.2479999992</v>
      </c>
    </row>
    <row r="30" spans="1:13" ht="15.75" customHeight="1" x14ac:dyDescent="0.25">
      <c r="A30" s="206"/>
      <c r="B30" s="205"/>
      <c r="C30" s="269"/>
      <c r="D30" s="205"/>
      <c r="E30" s="269"/>
      <c r="F30" s="32" t="s">
        <v>24</v>
      </c>
      <c r="G30" s="351">
        <v>16</v>
      </c>
      <c r="H30" s="285">
        <v>140572.0662</v>
      </c>
    </row>
    <row r="31" spans="1:13" ht="15.75" customHeight="1" x14ac:dyDescent="0.25">
      <c r="A31" s="206"/>
      <c r="B31" s="205"/>
      <c r="C31" s="269"/>
      <c r="D31" s="205"/>
      <c r="E31" s="269"/>
      <c r="F31" s="32" t="s">
        <v>26</v>
      </c>
      <c r="G31" s="352"/>
      <c r="H31" s="7">
        <v>238286.580048</v>
      </c>
    </row>
    <row r="32" spans="1:13" ht="15.75" customHeight="1" x14ac:dyDescent="0.25">
      <c r="A32" s="206"/>
      <c r="B32" s="205"/>
      <c r="C32" s="269"/>
      <c r="D32" s="205"/>
      <c r="E32" s="269"/>
      <c r="F32" s="32" t="s">
        <v>30</v>
      </c>
      <c r="G32" s="353"/>
      <c r="H32" s="7">
        <v>762443.01600000006</v>
      </c>
    </row>
    <row r="33" spans="1:8" x14ac:dyDescent="0.25">
      <c r="A33" s="355" t="s">
        <v>328</v>
      </c>
      <c r="B33" s="355"/>
      <c r="C33" s="355"/>
      <c r="D33" s="355"/>
      <c r="E33" s="355"/>
      <c r="F33" s="355"/>
      <c r="G33" s="355"/>
      <c r="H33" s="355"/>
    </row>
    <row r="34" spans="1:8" x14ac:dyDescent="0.25">
      <c r="A34" s="356" t="s">
        <v>38</v>
      </c>
      <c r="B34" s="357"/>
      <c r="C34" s="357"/>
      <c r="D34" s="357"/>
      <c r="E34" s="357"/>
      <c r="F34" s="357"/>
      <c r="G34" s="357"/>
      <c r="H34" s="357"/>
    </row>
    <row r="35" spans="1:8" x14ac:dyDescent="0.25">
      <c r="A35" s="220"/>
      <c r="B35" s="40"/>
      <c r="C35" s="241"/>
      <c r="D35" s="40"/>
      <c r="E35" s="41"/>
      <c r="F35" s="40"/>
      <c r="G35" s="40"/>
      <c r="H35" s="241"/>
    </row>
    <row r="36" spans="1:8" x14ac:dyDescent="0.25">
      <c r="A36" s="339" t="s">
        <v>377</v>
      </c>
      <c r="B36" s="339"/>
      <c r="C36" s="241"/>
      <c r="D36" s="40"/>
      <c r="E36" s="241"/>
      <c r="F36" s="40"/>
      <c r="G36" s="40"/>
      <c r="H36" s="241"/>
    </row>
    <row r="37" spans="1:8" x14ac:dyDescent="0.25">
      <c r="A37" s="40"/>
      <c r="B37" s="40"/>
      <c r="C37" s="241"/>
      <c r="D37" s="40"/>
      <c r="E37" s="241"/>
      <c r="F37" s="40"/>
      <c r="G37" s="40"/>
      <c r="H37" s="241"/>
    </row>
    <row r="38" spans="1:8" x14ac:dyDescent="0.25">
      <c r="A38" s="40"/>
      <c r="B38" s="40"/>
      <c r="C38" s="241"/>
      <c r="D38" s="40"/>
      <c r="E38" s="241"/>
      <c r="F38" s="40"/>
      <c r="G38" s="40"/>
      <c r="H38" s="241"/>
    </row>
    <row r="39" spans="1:8" x14ac:dyDescent="0.25">
      <c r="A39" s="40"/>
      <c r="B39" s="40"/>
      <c r="C39" s="241"/>
      <c r="D39" s="40"/>
      <c r="E39" s="241"/>
      <c r="F39" s="40"/>
      <c r="G39" s="40"/>
      <c r="H39" s="241"/>
    </row>
  </sheetData>
  <mergeCells count="17">
    <mergeCell ref="G30:G32"/>
    <mergeCell ref="A9:E9"/>
    <mergeCell ref="F9:H9"/>
    <mergeCell ref="A33:H33"/>
    <mergeCell ref="A36:B36"/>
    <mergeCell ref="A34:H34"/>
    <mergeCell ref="B11:B16"/>
    <mergeCell ref="D11:D16"/>
    <mergeCell ref="G11:G16"/>
    <mergeCell ref="B17:B29"/>
    <mergeCell ref="D17:D29"/>
    <mergeCell ref="G17:G29"/>
    <mergeCell ref="A1:H1"/>
    <mergeCell ref="A3:H3"/>
    <mergeCell ref="A5:H5"/>
    <mergeCell ref="A6:H6"/>
    <mergeCell ref="A7:H7"/>
  </mergeCells>
  <printOptions horizontalCentered="1"/>
  <pageMargins left="0.23622047244094491" right="0.23622047244094491" top="0" bottom="0" header="0.31496062992125984" footer="0.31496062992125984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35"/>
  <sheetViews>
    <sheetView topLeftCell="A4" zoomScaleNormal="100" workbookViewId="0">
      <selection activeCell="N30" sqref="N30"/>
    </sheetView>
  </sheetViews>
  <sheetFormatPr defaultColWidth="9.140625" defaultRowHeight="15" x14ac:dyDescent="0.25"/>
  <cols>
    <col min="1" max="1" width="13.7109375" style="47" customWidth="1"/>
    <col min="2" max="5" width="12.42578125" style="47" customWidth="1"/>
    <col min="6" max="6" width="13.7109375" style="47" customWidth="1"/>
    <col min="7" max="8" width="12.42578125" style="47" customWidth="1"/>
    <col min="9" max="9" width="9.140625" style="43"/>
    <col min="10" max="11" width="11.5703125" style="43" bestFit="1" customWidth="1"/>
    <col min="12" max="16384" width="9.140625" style="43"/>
  </cols>
  <sheetData>
    <row r="1" spans="1:10" ht="60" customHeight="1" x14ac:dyDescent="0.25">
      <c r="A1" s="322" t="s">
        <v>222</v>
      </c>
      <c r="B1" s="340"/>
      <c r="C1" s="340"/>
      <c r="D1" s="340"/>
      <c r="E1" s="340"/>
      <c r="F1" s="340"/>
      <c r="G1" s="340"/>
      <c r="H1" s="340"/>
    </row>
    <row r="2" spans="1:10" ht="2.1" customHeight="1" x14ac:dyDescent="0.25">
      <c r="C2" s="233"/>
      <c r="E2" s="233"/>
      <c r="H2" s="233"/>
    </row>
    <row r="3" spans="1:10" ht="95.1" customHeight="1" x14ac:dyDescent="0.25">
      <c r="A3" s="361" t="s">
        <v>253</v>
      </c>
      <c r="B3" s="361"/>
      <c r="C3" s="361"/>
      <c r="D3" s="361"/>
      <c r="E3" s="361"/>
      <c r="F3" s="361"/>
      <c r="G3" s="361"/>
      <c r="H3" s="361"/>
    </row>
    <row r="4" spans="1:10" ht="2.1" customHeight="1" x14ac:dyDescent="0.25">
      <c r="A4" s="48"/>
      <c r="B4" s="48"/>
      <c r="C4" s="243"/>
      <c r="D4" s="48"/>
      <c r="E4" s="243"/>
      <c r="F4" s="48"/>
      <c r="G4" s="48"/>
      <c r="H4" s="243"/>
    </row>
    <row r="5" spans="1:10" ht="15" customHeight="1" x14ac:dyDescent="0.25">
      <c r="A5" s="362" t="s">
        <v>39</v>
      </c>
      <c r="B5" s="362"/>
      <c r="C5" s="362"/>
      <c r="D5" s="362"/>
      <c r="E5" s="362"/>
      <c r="F5" s="362"/>
      <c r="G5" s="362"/>
      <c r="H5" s="362"/>
    </row>
    <row r="6" spans="1:10" ht="2.1" customHeight="1" x14ac:dyDescent="0.25">
      <c r="A6" s="48"/>
      <c r="B6" s="48"/>
      <c r="C6" s="243"/>
      <c r="D6" s="48"/>
      <c r="E6" s="243"/>
      <c r="F6" s="48"/>
      <c r="G6" s="48"/>
      <c r="H6" s="243"/>
    </row>
    <row r="7" spans="1:10" ht="30" customHeight="1" x14ac:dyDescent="0.25">
      <c r="A7" s="326" t="s">
        <v>254</v>
      </c>
      <c r="B7" s="326"/>
      <c r="C7" s="326"/>
      <c r="D7" s="326"/>
      <c r="E7" s="326"/>
      <c r="F7" s="326"/>
      <c r="G7" s="326"/>
      <c r="H7" s="326"/>
    </row>
    <row r="8" spans="1:10" ht="2.1" customHeight="1" x14ac:dyDescent="0.25">
      <c r="A8" s="48"/>
      <c r="B8" s="48"/>
      <c r="C8" s="243"/>
      <c r="D8" s="48"/>
      <c r="E8" s="243"/>
      <c r="F8" s="48"/>
      <c r="G8" s="48"/>
      <c r="H8" s="243"/>
    </row>
    <row r="9" spans="1:10" ht="39.950000000000003" customHeight="1" x14ac:dyDescent="0.25">
      <c r="A9" s="337" t="s">
        <v>255</v>
      </c>
      <c r="B9" s="337"/>
      <c r="C9" s="337"/>
      <c r="D9" s="337"/>
      <c r="E9" s="337"/>
      <c r="F9" s="337" t="s">
        <v>225</v>
      </c>
      <c r="G9" s="337"/>
      <c r="H9" s="337"/>
    </row>
    <row r="10" spans="1:10" ht="32.25" customHeight="1" x14ac:dyDescent="0.25">
      <c r="A10" s="31" t="s">
        <v>1</v>
      </c>
      <c r="B10" s="187" t="s">
        <v>37</v>
      </c>
      <c r="C10" s="230" t="s">
        <v>196</v>
      </c>
      <c r="D10" s="187" t="s">
        <v>37</v>
      </c>
      <c r="E10" s="230" t="s">
        <v>196</v>
      </c>
      <c r="F10" s="187" t="s">
        <v>1</v>
      </c>
      <c r="G10" s="187" t="s">
        <v>37</v>
      </c>
      <c r="H10" s="230" t="s">
        <v>196</v>
      </c>
    </row>
    <row r="11" spans="1:10" x14ac:dyDescent="0.25">
      <c r="A11" s="17" t="s">
        <v>40</v>
      </c>
      <c r="B11" s="358">
        <v>40</v>
      </c>
      <c r="C11" s="289">
        <v>1589.0959893847498</v>
      </c>
      <c r="D11" s="359"/>
      <c r="E11" s="234"/>
      <c r="F11" s="17" t="s">
        <v>40</v>
      </c>
      <c r="G11" s="358">
        <v>40</v>
      </c>
      <c r="H11" s="289">
        <v>1168.3492214624998</v>
      </c>
      <c r="I11"/>
      <c r="J11" s="301"/>
    </row>
    <row r="12" spans="1:10" x14ac:dyDescent="0.25">
      <c r="A12" s="17" t="s">
        <v>41</v>
      </c>
      <c r="B12" s="358"/>
      <c r="C12" s="289">
        <v>1925.1981678352499</v>
      </c>
      <c r="D12" s="359"/>
      <c r="E12" s="234"/>
      <c r="F12" s="17" t="s">
        <v>41</v>
      </c>
      <c r="G12" s="358"/>
      <c r="H12" s="289">
        <v>1177.3882737161998</v>
      </c>
      <c r="I12"/>
      <c r="J12" s="301"/>
    </row>
    <row r="13" spans="1:10" ht="15.75" customHeight="1" x14ac:dyDescent="0.25">
      <c r="A13" s="17" t="s">
        <v>42</v>
      </c>
      <c r="B13" s="358"/>
      <c r="C13" s="289">
        <v>2044.634645592</v>
      </c>
      <c r="D13" s="359"/>
      <c r="E13" s="234"/>
      <c r="F13" s="17" t="s">
        <v>42</v>
      </c>
      <c r="G13" s="358"/>
      <c r="H13" s="289">
        <v>1231.104983101875</v>
      </c>
      <c r="I13"/>
      <c r="J13" s="301"/>
    </row>
    <row r="14" spans="1:10" x14ac:dyDescent="0.25">
      <c r="A14" s="17" t="s">
        <v>43</v>
      </c>
      <c r="B14" s="358"/>
      <c r="C14" s="289">
        <v>2390.0012912592183</v>
      </c>
      <c r="D14" s="359"/>
      <c r="E14" s="234"/>
      <c r="F14" s="17" t="s">
        <v>43</v>
      </c>
      <c r="G14" s="358"/>
      <c r="H14" s="289">
        <v>1591.4681635860002</v>
      </c>
      <c r="I14"/>
      <c r="J14" s="301"/>
    </row>
    <row r="15" spans="1:10" x14ac:dyDescent="0.25">
      <c r="A15" s="17" t="s">
        <v>44</v>
      </c>
      <c r="B15" s="358"/>
      <c r="C15" s="289">
        <v>2638.573493157221</v>
      </c>
      <c r="D15" s="359"/>
      <c r="E15" s="234"/>
      <c r="F15" s="17" t="s">
        <v>44</v>
      </c>
      <c r="G15" s="358"/>
      <c r="H15" s="289">
        <v>1736.591797355625</v>
      </c>
      <c r="I15"/>
      <c r="J15" s="301"/>
    </row>
    <row r="16" spans="1:10" x14ac:dyDescent="0.25">
      <c r="A16" s="17" t="s">
        <v>12</v>
      </c>
      <c r="B16" s="358">
        <v>25</v>
      </c>
      <c r="C16" s="289">
        <v>3549.2997959440208</v>
      </c>
      <c r="D16" s="351">
        <v>16</v>
      </c>
      <c r="E16" s="289">
        <v>3313.8675929616102</v>
      </c>
      <c r="F16" s="17" t="s">
        <v>12</v>
      </c>
      <c r="G16" s="358">
        <v>25</v>
      </c>
      <c r="H16" s="289">
        <v>2383.9410401257496</v>
      </c>
      <c r="I16"/>
      <c r="J16" s="301"/>
    </row>
    <row r="17" spans="1:10" x14ac:dyDescent="0.25">
      <c r="A17" s="17" t="s">
        <v>45</v>
      </c>
      <c r="B17" s="358"/>
      <c r="C17" s="289">
        <v>5117.0977645437579</v>
      </c>
      <c r="D17" s="366"/>
      <c r="E17" s="289">
        <v>4913.1992188160239</v>
      </c>
      <c r="F17" s="17" t="s">
        <v>45</v>
      </c>
      <c r="G17" s="358"/>
      <c r="H17" s="289">
        <v>3262.6727956139625</v>
      </c>
      <c r="I17"/>
      <c r="J17" s="301"/>
    </row>
    <row r="18" spans="1:10" x14ac:dyDescent="0.25">
      <c r="A18" s="17" t="s">
        <v>15</v>
      </c>
      <c r="B18" s="358"/>
      <c r="C18" s="289">
        <v>6726.4485286600302</v>
      </c>
      <c r="D18" s="366"/>
      <c r="E18" s="289">
        <v>5798.5545466244748</v>
      </c>
      <c r="F18" s="17" t="s">
        <v>15</v>
      </c>
      <c r="G18" s="358"/>
      <c r="H18" s="289">
        <v>4009.6437058577421</v>
      </c>
      <c r="I18"/>
      <c r="J18" s="301"/>
    </row>
    <row r="19" spans="1:10" x14ac:dyDescent="0.25">
      <c r="A19" s="17" t="s">
        <v>17</v>
      </c>
      <c r="B19" s="358"/>
      <c r="C19" s="289">
        <v>13870.805504990711</v>
      </c>
      <c r="D19" s="366"/>
      <c r="E19" s="289">
        <v>12999.000724216923</v>
      </c>
      <c r="F19" s="17" t="s">
        <v>17</v>
      </c>
      <c r="G19" s="358"/>
      <c r="H19" s="289">
        <v>9060.5196643670097</v>
      </c>
      <c r="I19"/>
      <c r="J19" s="301"/>
    </row>
    <row r="20" spans="1:10" x14ac:dyDescent="0.25">
      <c r="A20" s="17" t="s">
        <v>46</v>
      </c>
      <c r="B20" s="358"/>
      <c r="C20" s="289">
        <v>19536.194456857469</v>
      </c>
      <c r="D20" s="366"/>
      <c r="E20" s="289">
        <v>16473.132228727525</v>
      </c>
      <c r="F20" s="17" t="s">
        <v>46</v>
      </c>
      <c r="G20" s="358"/>
      <c r="H20" s="289">
        <v>10478.833062910471</v>
      </c>
      <c r="I20"/>
      <c r="J20" s="301"/>
    </row>
    <row r="21" spans="1:10" x14ac:dyDescent="0.25">
      <c r="A21" s="17" t="s">
        <v>21</v>
      </c>
      <c r="B21" s="358"/>
      <c r="C21" s="289">
        <v>30410.498790713642</v>
      </c>
      <c r="D21" s="366"/>
      <c r="E21" s="289">
        <v>31109.106811789905</v>
      </c>
      <c r="F21" s="17" t="s">
        <v>21</v>
      </c>
      <c r="G21" s="358"/>
      <c r="H21" s="289">
        <v>21252.679775089193</v>
      </c>
      <c r="I21"/>
      <c r="J21" s="301"/>
    </row>
    <row r="22" spans="1:10" ht="15" customHeight="1" x14ac:dyDescent="0.25">
      <c r="A22" s="17" t="s">
        <v>23</v>
      </c>
      <c r="B22" s="365"/>
      <c r="C22" s="289">
        <v>63263.170509978816</v>
      </c>
      <c r="D22" s="367"/>
      <c r="E22" s="289">
        <v>58823.649772436431</v>
      </c>
      <c r="F22" s="17" t="s">
        <v>23</v>
      </c>
      <c r="G22" s="365"/>
      <c r="H22" s="289">
        <v>42766.025453389826</v>
      </c>
      <c r="I22"/>
      <c r="J22" s="301"/>
    </row>
    <row r="23" spans="1:10" ht="15" customHeight="1" x14ac:dyDescent="0.25">
      <c r="A23" s="17" t="s">
        <v>25</v>
      </c>
      <c r="B23" s="365"/>
      <c r="C23" s="285">
        <v>173434.44492000001</v>
      </c>
      <c r="D23" s="367"/>
      <c r="E23" s="285">
        <v>157667.67719999995</v>
      </c>
      <c r="F23" s="17" t="s">
        <v>25</v>
      </c>
      <c r="G23" s="365"/>
      <c r="H23" s="285">
        <v>146760.20963999999</v>
      </c>
      <c r="I23"/>
      <c r="J23" s="301"/>
    </row>
    <row r="24" spans="1:10" ht="15" customHeight="1" x14ac:dyDescent="0.25">
      <c r="A24" s="17" t="s">
        <v>27</v>
      </c>
      <c r="B24" s="365"/>
      <c r="C24" s="7">
        <v>293013.01</v>
      </c>
      <c r="D24" s="367"/>
      <c r="E24" s="7">
        <v>266374.84499999997</v>
      </c>
      <c r="F24" s="17" t="s">
        <v>27</v>
      </c>
      <c r="G24" s="365"/>
      <c r="H24" s="7">
        <v>247935.24359999999</v>
      </c>
      <c r="J24" s="301"/>
    </row>
    <row r="25" spans="1:10" ht="15" customHeight="1" x14ac:dyDescent="0.25">
      <c r="A25" s="17" t="s">
        <v>47</v>
      </c>
      <c r="B25" s="365"/>
      <c r="C25" s="7">
        <v>475034.57</v>
      </c>
      <c r="D25" s="367"/>
      <c r="E25" s="7">
        <v>431847.62279999995</v>
      </c>
      <c r="F25" s="17" t="s">
        <v>47</v>
      </c>
      <c r="G25" s="365"/>
      <c r="H25" s="7">
        <v>407171.31839999993</v>
      </c>
      <c r="J25" s="301"/>
    </row>
    <row r="26" spans="1:10" ht="15" customHeight="1" x14ac:dyDescent="0.25">
      <c r="A26" s="17" t="s">
        <v>31</v>
      </c>
      <c r="B26" s="365"/>
      <c r="C26" s="7">
        <v>859582.98</v>
      </c>
      <c r="D26" s="367"/>
      <c r="E26" s="7">
        <v>781439.07599999977</v>
      </c>
      <c r="F26" s="17" t="s">
        <v>31</v>
      </c>
      <c r="G26" s="365"/>
      <c r="H26" s="7">
        <v>791721.09719999984</v>
      </c>
      <c r="J26" s="301"/>
    </row>
    <row r="27" spans="1:10" ht="15" customHeight="1" x14ac:dyDescent="0.25">
      <c r="A27" s="17" t="s">
        <v>48</v>
      </c>
      <c r="B27" s="365"/>
      <c r="C27" s="7">
        <v>1573200</v>
      </c>
      <c r="D27" s="367"/>
      <c r="E27" s="7">
        <v>1457279.9999999998</v>
      </c>
      <c r="F27" s="17" t="s">
        <v>48</v>
      </c>
      <c r="G27" s="365"/>
      <c r="H27" s="7">
        <v>1440719.9999999998</v>
      </c>
      <c r="J27" s="301"/>
    </row>
    <row r="28" spans="1:10" ht="15" customHeight="1" x14ac:dyDescent="0.25">
      <c r="A28" s="17" t="s">
        <v>49</v>
      </c>
      <c r="B28" s="365"/>
      <c r="C28" s="7">
        <v>2694495.82</v>
      </c>
      <c r="D28" s="368"/>
      <c r="E28" s="7">
        <v>2554015.6799999992</v>
      </c>
      <c r="F28" s="17" t="s">
        <v>49</v>
      </c>
      <c r="G28" s="365"/>
      <c r="H28" s="7">
        <v>2483748.2880000002</v>
      </c>
      <c r="J28" s="301"/>
    </row>
    <row r="29" spans="1:10" ht="15" customHeight="1" x14ac:dyDescent="0.25">
      <c r="A29" s="128"/>
      <c r="B29" s="64"/>
      <c r="C29" s="270"/>
      <c r="D29" s="64"/>
      <c r="E29" s="270"/>
      <c r="F29" s="17" t="s">
        <v>25</v>
      </c>
      <c r="G29" s="369">
        <v>16</v>
      </c>
      <c r="H29" s="285">
        <v>140572.0661544</v>
      </c>
    </row>
    <row r="30" spans="1:10" ht="15" customHeight="1" x14ac:dyDescent="0.25">
      <c r="A30" s="128"/>
      <c r="B30" s="64"/>
      <c r="C30" s="270"/>
      <c r="D30" s="64"/>
      <c r="E30" s="270"/>
      <c r="F30" s="17" t="s">
        <v>47</v>
      </c>
      <c r="G30" s="370"/>
      <c r="H30" s="7">
        <v>397488.75595199998</v>
      </c>
    </row>
    <row r="31" spans="1:10" ht="15" customHeight="1" x14ac:dyDescent="0.25">
      <c r="A31" s="128"/>
      <c r="B31" s="64"/>
      <c r="C31" s="270"/>
      <c r="D31" s="64"/>
      <c r="E31" s="270"/>
      <c r="F31" s="17" t="s">
        <v>31</v>
      </c>
      <c r="G31" s="371"/>
      <c r="H31" s="7">
        <v>762443.01600000006</v>
      </c>
    </row>
    <row r="32" spans="1:10" x14ac:dyDescent="0.25">
      <c r="A32" s="363" t="s">
        <v>329</v>
      </c>
      <c r="B32" s="363"/>
      <c r="C32" s="363"/>
      <c r="D32" s="363"/>
      <c r="E32" s="363"/>
      <c r="F32" s="363"/>
      <c r="G32" s="363"/>
      <c r="H32" s="363"/>
    </row>
    <row r="33" spans="1:8" x14ac:dyDescent="0.25">
      <c r="A33" s="363" t="s">
        <v>38</v>
      </c>
      <c r="B33" s="364"/>
      <c r="C33" s="364"/>
      <c r="D33" s="364"/>
      <c r="E33" s="364"/>
      <c r="F33" s="364"/>
      <c r="G33" s="364"/>
      <c r="H33" s="364"/>
    </row>
    <row r="34" spans="1:8" x14ac:dyDescent="0.25">
      <c r="A34" s="220"/>
      <c r="C34" s="233"/>
      <c r="E34" s="233"/>
      <c r="H34" s="233"/>
    </row>
    <row r="35" spans="1:8" x14ac:dyDescent="0.25">
      <c r="A35" s="339" t="s">
        <v>377</v>
      </c>
      <c r="B35" s="339"/>
      <c r="C35" s="266"/>
      <c r="D35" s="266"/>
      <c r="E35" s="266"/>
      <c r="F35" s="266"/>
      <c r="G35" s="266"/>
      <c r="H35" s="266"/>
    </row>
  </sheetData>
  <mergeCells count="16">
    <mergeCell ref="A35:B35"/>
    <mergeCell ref="A32:H32"/>
    <mergeCell ref="A33:H33"/>
    <mergeCell ref="B11:B15"/>
    <mergeCell ref="D11:D15"/>
    <mergeCell ref="G11:G15"/>
    <mergeCell ref="B16:B28"/>
    <mergeCell ref="D16:D28"/>
    <mergeCell ref="G16:G28"/>
    <mergeCell ref="G29:G31"/>
    <mergeCell ref="A1:H1"/>
    <mergeCell ref="A3:H3"/>
    <mergeCell ref="A5:H5"/>
    <mergeCell ref="A7:H7"/>
    <mergeCell ref="A9:E9"/>
    <mergeCell ref="F9:H9"/>
  </mergeCells>
  <printOptions horizontalCentered="1"/>
  <pageMargins left="0.23622047244094491" right="0.23622047244094491" top="0" bottom="0" header="0.31496062992125984" footer="0.31496062992125984"/>
  <pageSetup paperSize="9" scale="9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30"/>
  <sheetViews>
    <sheetView zoomScaleNormal="100" workbookViewId="0">
      <selection activeCell="H25" sqref="H25"/>
    </sheetView>
  </sheetViews>
  <sheetFormatPr defaultRowHeight="15" x14ac:dyDescent="0.25"/>
  <cols>
    <col min="1" max="1" width="32.7109375" customWidth="1"/>
    <col min="2" max="4" width="21.7109375" customWidth="1"/>
    <col min="5" max="5" width="9.140625" customWidth="1"/>
    <col min="6" max="6" width="16.7109375" customWidth="1"/>
    <col min="7" max="7" width="9.140625" customWidth="1"/>
  </cols>
  <sheetData>
    <row r="1" spans="1:4" ht="60" customHeight="1" x14ac:dyDescent="0.25">
      <c r="A1" s="329" t="s">
        <v>222</v>
      </c>
      <c r="B1" s="330"/>
      <c r="C1" s="330"/>
      <c r="D1" s="330"/>
    </row>
    <row r="2" spans="1:4" ht="2.1" customHeight="1" x14ac:dyDescent="0.25">
      <c r="A2" s="10"/>
      <c r="B2" s="10"/>
      <c r="C2" s="10"/>
      <c r="D2" s="10"/>
    </row>
    <row r="3" spans="1:4" ht="95.1" customHeight="1" x14ac:dyDescent="0.25">
      <c r="A3" s="373" t="s">
        <v>256</v>
      </c>
      <c r="B3" s="374"/>
      <c r="C3" s="374"/>
      <c r="D3" s="374"/>
    </row>
    <row r="4" spans="1:4" ht="2.1" customHeight="1" x14ac:dyDescent="0.25">
      <c r="A4" s="52"/>
      <c r="B4" s="53"/>
      <c r="C4" s="53"/>
      <c r="D4" s="53"/>
    </row>
    <row r="5" spans="1:4" ht="15" customHeight="1" x14ac:dyDescent="0.25">
      <c r="A5" s="375" t="s">
        <v>39</v>
      </c>
      <c r="B5" s="376"/>
      <c r="C5" s="376"/>
      <c r="D5" s="376"/>
    </row>
    <row r="6" spans="1:4" ht="2.1" customHeight="1" x14ac:dyDescent="0.25">
      <c r="A6" s="199"/>
      <c r="B6" s="201"/>
      <c r="C6" s="201"/>
      <c r="D6" s="235"/>
    </row>
    <row r="7" spans="1:4" ht="30" customHeight="1" x14ac:dyDescent="0.25">
      <c r="A7" s="377" t="s">
        <v>254</v>
      </c>
      <c r="B7" s="377"/>
      <c r="C7" s="377"/>
      <c r="D7" s="377"/>
    </row>
    <row r="8" spans="1:4" ht="2.1" customHeight="1" x14ac:dyDescent="0.25">
      <c r="A8" s="55"/>
      <c r="B8" s="201"/>
      <c r="C8" s="201"/>
      <c r="D8" s="235"/>
    </row>
    <row r="9" spans="1:4" ht="30" customHeight="1" x14ac:dyDescent="0.25">
      <c r="A9" s="378" t="s">
        <v>50</v>
      </c>
      <c r="B9" s="380" t="s">
        <v>220</v>
      </c>
      <c r="C9" s="345"/>
      <c r="D9" s="381"/>
    </row>
    <row r="10" spans="1:4" ht="15" customHeight="1" x14ac:dyDescent="0.25">
      <c r="A10" s="379"/>
      <c r="B10" s="200" t="s">
        <v>37</v>
      </c>
      <c r="C10" s="200" t="s">
        <v>221</v>
      </c>
      <c r="D10" s="238" t="s">
        <v>200</v>
      </c>
    </row>
    <row r="11" spans="1:4" x14ac:dyDescent="0.25">
      <c r="A11" s="57" t="s">
        <v>6</v>
      </c>
      <c r="B11" s="372">
        <v>40</v>
      </c>
      <c r="C11" s="8" t="s">
        <v>51</v>
      </c>
      <c r="D11" s="25">
        <v>1553.6729999999995</v>
      </c>
    </row>
    <row r="12" spans="1:4" x14ac:dyDescent="0.25">
      <c r="A12" s="57" t="s">
        <v>7</v>
      </c>
      <c r="B12" s="372"/>
      <c r="C12" s="8" t="s">
        <v>52</v>
      </c>
      <c r="D12" s="25">
        <v>1702.0574999999999</v>
      </c>
    </row>
    <row r="13" spans="1:4" x14ac:dyDescent="0.25">
      <c r="A13" s="57" t="s">
        <v>8</v>
      </c>
      <c r="B13" s="372"/>
      <c r="C13" s="8" t="s">
        <v>53</v>
      </c>
      <c r="D13" s="25">
        <v>2073.8915999999999</v>
      </c>
    </row>
    <row r="14" spans="1:4" x14ac:dyDescent="0.25">
      <c r="A14" s="57" t="s">
        <v>9</v>
      </c>
      <c r="B14" s="372"/>
      <c r="C14" s="8" t="s">
        <v>54</v>
      </c>
      <c r="D14" s="25">
        <v>2283.3755999999998</v>
      </c>
    </row>
    <row r="15" spans="1:4" x14ac:dyDescent="0.25">
      <c r="A15" s="57" t="s">
        <v>10</v>
      </c>
      <c r="B15" s="372"/>
      <c r="C15" s="8" t="s">
        <v>55</v>
      </c>
      <c r="D15" s="25">
        <v>2813.1955499999999</v>
      </c>
    </row>
    <row r="16" spans="1:4" x14ac:dyDescent="0.25">
      <c r="A16" s="57" t="s">
        <v>11</v>
      </c>
      <c r="B16" s="372"/>
      <c r="C16" s="8" t="s">
        <v>56</v>
      </c>
      <c r="D16" s="25">
        <v>3316.3062899999995</v>
      </c>
    </row>
    <row r="17" spans="1:4" x14ac:dyDescent="0.25">
      <c r="A17" s="57" t="s">
        <v>13</v>
      </c>
      <c r="B17" s="372">
        <v>16</v>
      </c>
      <c r="C17" s="8" t="s">
        <v>57</v>
      </c>
      <c r="D17" s="25">
        <v>5434.6521404999994</v>
      </c>
    </row>
    <row r="18" spans="1:4" x14ac:dyDescent="0.25">
      <c r="A18" s="57" t="s">
        <v>14</v>
      </c>
      <c r="B18" s="372"/>
      <c r="C18" s="8" t="s">
        <v>58</v>
      </c>
      <c r="D18" s="25">
        <v>7340.4241019999981</v>
      </c>
    </row>
    <row r="19" spans="1:4" x14ac:dyDescent="0.25">
      <c r="A19" s="57" t="s">
        <v>16</v>
      </c>
      <c r="B19" s="372"/>
      <c r="C19" s="8" t="s">
        <v>59</v>
      </c>
      <c r="D19" s="25">
        <v>13435.361081999996</v>
      </c>
    </row>
    <row r="20" spans="1:4" x14ac:dyDescent="0.25">
      <c r="A20" s="57" t="s">
        <v>18</v>
      </c>
      <c r="B20" s="372"/>
      <c r="C20" s="8" t="s">
        <v>60</v>
      </c>
      <c r="D20" s="25">
        <v>17287.557993749993</v>
      </c>
    </row>
    <row r="21" spans="1:4" x14ac:dyDescent="0.25">
      <c r="A21" s="57" t="s">
        <v>20</v>
      </c>
      <c r="B21" s="372"/>
      <c r="C21" s="8" t="s">
        <v>61</v>
      </c>
      <c r="D21" s="25">
        <v>23849.22969</v>
      </c>
    </row>
    <row r="22" spans="1:4" x14ac:dyDescent="0.25">
      <c r="A22" s="57" t="s">
        <v>22</v>
      </c>
      <c r="B22" s="372"/>
      <c r="C22" s="8" t="s">
        <v>62</v>
      </c>
      <c r="D22" s="25">
        <v>45307.436328000003</v>
      </c>
    </row>
    <row r="23" spans="1:4" x14ac:dyDescent="0.25">
      <c r="A23" s="57" t="s">
        <v>13</v>
      </c>
      <c r="B23" s="372">
        <v>25</v>
      </c>
      <c r="C23" s="8" t="s">
        <v>57</v>
      </c>
      <c r="D23" s="25">
        <v>5434.6521404999994</v>
      </c>
    </row>
    <row r="24" spans="1:4" x14ac:dyDescent="0.25">
      <c r="A24" s="57" t="s">
        <v>14</v>
      </c>
      <c r="B24" s="372"/>
      <c r="C24" s="8" t="s">
        <v>58</v>
      </c>
      <c r="D24" s="25">
        <v>7340.4241019999981</v>
      </c>
    </row>
    <row r="25" spans="1:4" x14ac:dyDescent="0.25">
      <c r="A25" s="57" t="s">
        <v>16</v>
      </c>
      <c r="B25" s="372"/>
      <c r="C25" s="8" t="s">
        <v>59</v>
      </c>
      <c r="D25" s="25">
        <v>14267.326787999997</v>
      </c>
    </row>
    <row r="26" spans="1:4" x14ac:dyDescent="0.25">
      <c r="A26" s="57" t="s">
        <v>18</v>
      </c>
      <c r="B26" s="372"/>
      <c r="C26" s="8" t="s">
        <v>60</v>
      </c>
      <c r="D26" s="25">
        <v>17613.785681249996</v>
      </c>
    </row>
    <row r="27" spans="1:4" x14ac:dyDescent="0.25">
      <c r="A27" s="57" t="s">
        <v>20</v>
      </c>
      <c r="B27" s="372"/>
      <c r="C27" s="8" t="s">
        <v>61</v>
      </c>
      <c r="D27" s="25">
        <v>25928.009249999999</v>
      </c>
    </row>
    <row r="28" spans="1:4" x14ac:dyDescent="0.25">
      <c r="A28" s="57" t="s">
        <v>22</v>
      </c>
      <c r="B28" s="372"/>
      <c r="C28" s="8" t="s">
        <v>62</v>
      </c>
      <c r="D28" s="25">
        <v>46952.468639999992</v>
      </c>
    </row>
    <row r="30" spans="1:4" x14ac:dyDescent="0.25">
      <c r="A30" s="339" t="s">
        <v>347</v>
      </c>
      <c r="B30" s="339"/>
    </row>
  </sheetData>
  <mergeCells count="10">
    <mergeCell ref="A30:B30"/>
    <mergeCell ref="B11:B16"/>
    <mergeCell ref="B17:B22"/>
    <mergeCell ref="B23:B28"/>
    <mergeCell ref="A1:D1"/>
    <mergeCell ref="A3:D3"/>
    <mergeCell ref="A5:D5"/>
    <mergeCell ref="A7:D7"/>
    <mergeCell ref="A9:A10"/>
    <mergeCell ref="B9:D9"/>
  </mergeCells>
  <printOptions horizontalCentered="1"/>
  <pageMargins left="0.23622047244094491" right="0.23622047244094491" top="0" bottom="0" header="0.31496062992125984" footer="0.31496062992125984"/>
  <pageSetup paperSize="9" orientation="portrait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35"/>
  <sheetViews>
    <sheetView zoomScale="94" zoomScaleNormal="94" workbookViewId="0">
      <selection activeCell="H24" sqref="A1:H24"/>
    </sheetView>
  </sheetViews>
  <sheetFormatPr defaultRowHeight="15" x14ac:dyDescent="0.25"/>
  <cols>
    <col min="1" max="1" width="13.7109375" style="3" customWidth="1"/>
    <col min="2" max="4" width="11.7109375" style="3" customWidth="1"/>
    <col min="5" max="5" width="13.7109375" style="3" customWidth="1"/>
    <col min="6" max="8" width="11.7109375" style="3" customWidth="1"/>
    <col min="10" max="10" width="14.140625" customWidth="1"/>
  </cols>
  <sheetData>
    <row r="1" spans="1:8" ht="60" customHeight="1" x14ac:dyDescent="0.25">
      <c r="A1" s="322" t="s">
        <v>222</v>
      </c>
      <c r="B1" s="340"/>
      <c r="C1" s="340"/>
      <c r="D1" s="340"/>
      <c r="E1" s="340"/>
      <c r="F1" s="340"/>
      <c r="G1" s="340"/>
      <c r="H1" s="340"/>
    </row>
    <row r="2" spans="1:8" ht="2.1" customHeight="1" x14ac:dyDescent="0.25">
      <c r="A2" s="1"/>
      <c r="B2" s="1"/>
      <c r="C2" s="1"/>
      <c r="D2" s="1"/>
      <c r="E2" s="1"/>
      <c r="F2" s="1"/>
      <c r="G2" s="1"/>
      <c r="H2" s="1"/>
    </row>
    <row r="3" spans="1:8" ht="95.1" customHeight="1" x14ac:dyDescent="0.25">
      <c r="A3" s="341" t="s">
        <v>257</v>
      </c>
      <c r="B3" s="382"/>
      <c r="C3" s="382"/>
      <c r="D3" s="382"/>
      <c r="E3" s="382"/>
      <c r="F3" s="382"/>
      <c r="G3" s="382"/>
      <c r="H3" s="382"/>
    </row>
    <row r="4" spans="1:8" ht="5.85" customHeight="1" x14ac:dyDescent="0.25">
      <c r="A4" s="1"/>
      <c r="B4" s="1"/>
      <c r="C4" s="1"/>
      <c r="D4" s="1"/>
      <c r="E4" s="1"/>
      <c r="F4" s="1"/>
      <c r="G4" s="1"/>
      <c r="H4" s="1"/>
    </row>
    <row r="5" spans="1:8" ht="15" customHeight="1" x14ac:dyDescent="0.25">
      <c r="A5" s="349" t="s">
        <v>39</v>
      </c>
      <c r="B5" s="350"/>
      <c r="C5" s="350"/>
      <c r="D5" s="350"/>
      <c r="E5" s="350"/>
      <c r="F5" s="350"/>
      <c r="G5" s="350"/>
      <c r="H5" s="350"/>
    </row>
    <row r="6" spans="1:8" ht="2.1" customHeight="1" x14ac:dyDescent="0.25">
      <c r="A6" s="173"/>
      <c r="B6" s="173"/>
      <c r="C6" s="173"/>
      <c r="D6" s="173"/>
      <c r="E6" s="173"/>
      <c r="F6" s="173"/>
      <c r="G6" s="173"/>
      <c r="H6" s="173"/>
    </row>
    <row r="7" spans="1:8" ht="28.35" customHeight="1" x14ac:dyDescent="0.25">
      <c r="A7" s="327" t="s">
        <v>254</v>
      </c>
      <c r="B7" s="327"/>
      <c r="C7" s="327"/>
      <c r="D7" s="327"/>
      <c r="E7" s="327"/>
      <c r="F7" s="327"/>
      <c r="G7" s="327"/>
      <c r="H7" s="327"/>
    </row>
    <row r="8" spans="1:8" ht="2.1" customHeight="1" x14ac:dyDescent="0.25">
      <c r="A8" s="1"/>
      <c r="B8" s="1"/>
      <c r="C8" s="1"/>
      <c r="D8" s="1"/>
      <c r="E8" s="1"/>
      <c r="F8" s="1"/>
      <c r="G8" s="1"/>
      <c r="H8" s="1"/>
    </row>
    <row r="9" spans="1:8" ht="42.75" customHeight="1" x14ac:dyDescent="0.25">
      <c r="A9" s="380" t="s">
        <v>258</v>
      </c>
      <c r="B9" s="345"/>
      <c r="C9" s="345"/>
      <c r="D9" s="381"/>
      <c r="E9" s="380" t="s">
        <v>259</v>
      </c>
      <c r="F9" s="345"/>
      <c r="G9" s="345"/>
      <c r="H9" s="381"/>
    </row>
    <row r="10" spans="1:8" ht="31.5" customHeight="1" x14ac:dyDescent="0.25">
      <c r="A10" s="31" t="s">
        <v>50</v>
      </c>
      <c r="B10" s="177" t="s">
        <v>78</v>
      </c>
      <c r="C10" s="177" t="s">
        <v>37</v>
      </c>
      <c r="D10" s="230" t="s">
        <v>196</v>
      </c>
      <c r="E10" s="31" t="s">
        <v>50</v>
      </c>
      <c r="F10" s="177" t="s">
        <v>78</v>
      </c>
      <c r="G10" s="177" t="s">
        <v>37</v>
      </c>
      <c r="H10" s="230" t="s">
        <v>196</v>
      </c>
    </row>
    <row r="11" spans="1:8" x14ac:dyDescent="0.25">
      <c r="A11" s="17" t="s">
        <v>5</v>
      </c>
      <c r="B11" s="50" t="s">
        <v>64</v>
      </c>
      <c r="C11" s="351">
        <v>40</v>
      </c>
      <c r="D11" s="174">
        <v>1128.5421499999998</v>
      </c>
      <c r="E11" s="17" t="s">
        <v>40</v>
      </c>
      <c r="F11" s="50" t="s">
        <v>65</v>
      </c>
      <c r="G11" s="351">
        <v>40</v>
      </c>
      <c r="H11" s="174">
        <v>1256.9039999999998</v>
      </c>
    </row>
    <row r="12" spans="1:8" x14ac:dyDescent="0.25">
      <c r="A12" s="17" t="s">
        <v>6</v>
      </c>
      <c r="B12" s="50" t="s">
        <v>66</v>
      </c>
      <c r="C12" s="366"/>
      <c r="D12" s="174">
        <v>1256.9039999999998</v>
      </c>
      <c r="E12" s="17" t="s">
        <v>75</v>
      </c>
      <c r="F12" s="50" t="s">
        <v>67</v>
      </c>
      <c r="G12" s="366"/>
      <c r="H12" s="174">
        <v>1377.3572999999999</v>
      </c>
    </row>
    <row r="13" spans="1:8" x14ac:dyDescent="0.25">
      <c r="A13" s="17" t="s">
        <v>7</v>
      </c>
      <c r="B13" s="50" t="s">
        <v>65</v>
      </c>
      <c r="C13" s="366"/>
      <c r="D13" s="174">
        <v>1377.3572999999999</v>
      </c>
      <c r="E13" s="17" t="s">
        <v>42</v>
      </c>
      <c r="F13" s="50" t="s">
        <v>68</v>
      </c>
      <c r="G13" s="366"/>
      <c r="H13" s="174">
        <v>1609.0989749999999</v>
      </c>
    </row>
    <row r="14" spans="1:8" x14ac:dyDescent="0.25">
      <c r="A14" s="17" t="s">
        <v>76</v>
      </c>
      <c r="B14" s="50" t="s">
        <v>67</v>
      </c>
      <c r="C14" s="366"/>
      <c r="D14" s="174">
        <v>1609.0989749999999</v>
      </c>
      <c r="E14" s="17" t="s">
        <v>77</v>
      </c>
      <c r="F14" s="50" t="s">
        <v>69</v>
      </c>
      <c r="G14" s="366"/>
      <c r="H14" s="174">
        <v>1838.2220999999997</v>
      </c>
    </row>
    <row r="15" spans="1:8" x14ac:dyDescent="0.25">
      <c r="A15" s="17" t="s">
        <v>9</v>
      </c>
      <c r="B15" s="50" t="s">
        <v>68</v>
      </c>
      <c r="C15" s="366"/>
      <c r="D15" s="174">
        <v>1838.2220999999997</v>
      </c>
      <c r="E15" s="17" t="s">
        <v>44</v>
      </c>
      <c r="F15" s="50" t="s">
        <v>70</v>
      </c>
      <c r="G15" s="366"/>
      <c r="H15" s="174">
        <v>2143.2831749999996</v>
      </c>
    </row>
    <row r="16" spans="1:8" x14ac:dyDescent="0.25">
      <c r="A16" s="17" t="s">
        <v>10</v>
      </c>
      <c r="B16" s="50" t="s">
        <v>69</v>
      </c>
      <c r="C16" s="366"/>
      <c r="D16" s="174">
        <v>2143.2831749999996</v>
      </c>
      <c r="E16" s="17" t="s">
        <v>12</v>
      </c>
      <c r="F16" s="50" t="s">
        <v>71</v>
      </c>
      <c r="G16" s="351">
        <v>25</v>
      </c>
      <c r="H16" s="174">
        <v>3644.3735749999996</v>
      </c>
    </row>
    <row r="17" spans="1:8" x14ac:dyDescent="0.25">
      <c r="A17" s="17" t="s">
        <v>11</v>
      </c>
      <c r="B17" s="50" t="s">
        <v>70</v>
      </c>
      <c r="C17" s="383"/>
      <c r="D17" s="174">
        <v>3337.8048499999991</v>
      </c>
      <c r="E17" s="17" t="s">
        <v>45</v>
      </c>
      <c r="F17" s="50" t="s">
        <v>72</v>
      </c>
      <c r="G17" s="366"/>
      <c r="H17" s="174">
        <v>4366.2601999999988</v>
      </c>
    </row>
    <row r="18" spans="1:8" x14ac:dyDescent="0.25">
      <c r="A18" s="17" t="s">
        <v>13</v>
      </c>
      <c r="B18" s="50" t="s">
        <v>71</v>
      </c>
      <c r="C18" s="351">
        <v>25</v>
      </c>
      <c r="D18" s="174">
        <v>4339.889549999999</v>
      </c>
      <c r="E18" s="17" t="s">
        <v>15</v>
      </c>
      <c r="F18" s="50" t="s">
        <v>73</v>
      </c>
      <c r="G18" s="383"/>
      <c r="H18" s="174">
        <v>7457.5774999999994</v>
      </c>
    </row>
    <row r="19" spans="1:8" x14ac:dyDescent="0.25">
      <c r="A19" s="17" t="s">
        <v>14</v>
      </c>
      <c r="B19" s="50" t="s">
        <v>72</v>
      </c>
      <c r="C19" s="366"/>
      <c r="D19" s="174">
        <v>5498.5185749999991</v>
      </c>
      <c r="E19" s="61"/>
      <c r="F19" s="62"/>
      <c r="G19" s="62"/>
      <c r="H19" s="233"/>
    </row>
    <row r="20" spans="1:8" x14ac:dyDescent="0.25">
      <c r="A20" s="17" t="s">
        <v>16</v>
      </c>
      <c r="B20" s="50" t="s">
        <v>73</v>
      </c>
      <c r="C20" s="383"/>
      <c r="D20" s="174">
        <v>11290.751174999999</v>
      </c>
      <c r="E20" s="61"/>
      <c r="F20" s="62"/>
      <c r="G20" s="62"/>
      <c r="H20" s="233"/>
    </row>
    <row r="21" spans="1:8" ht="2.1" customHeight="1" x14ac:dyDescent="0.25">
      <c r="A21" s="63"/>
      <c r="B21" s="64"/>
      <c r="C21" s="65"/>
      <c r="D21" s="60"/>
      <c r="E21" s="61"/>
      <c r="F21" s="62"/>
      <c r="G21" s="62"/>
      <c r="H21" s="233"/>
    </row>
    <row r="22" spans="1:8" ht="30" customHeight="1" x14ac:dyDescent="0.25">
      <c r="A22" s="384" t="s">
        <v>74</v>
      </c>
      <c r="B22" s="385"/>
      <c r="C22" s="385"/>
      <c r="D22" s="385"/>
      <c r="E22" s="385"/>
      <c r="F22" s="385"/>
      <c r="G22" s="385"/>
      <c r="H22" s="385"/>
    </row>
    <row r="23" spans="1:8" x14ac:dyDescent="0.25">
      <c r="A23" s="220"/>
      <c r="B23" s="68"/>
      <c r="C23" s="68"/>
      <c r="D23" s="68"/>
      <c r="E23" s="68"/>
      <c r="F23" s="68"/>
      <c r="G23" s="68"/>
      <c r="H23" s="241"/>
    </row>
    <row r="24" spans="1:8" x14ac:dyDescent="0.25">
      <c r="A24" s="339" t="s">
        <v>347</v>
      </c>
      <c r="B24" s="339"/>
      <c r="C24" s="68"/>
      <c r="D24" s="68"/>
      <c r="E24" s="68"/>
      <c r="F24" s="68"/>
      <c r="G24" s="68"/>
      <c r="H24" s="241"/>
    </row>
    <row r="25" spans="1:8" x14ac:dyDescent="0.25">
      <c r="A25" s="67"/>
      <c r="B25" s="68"/>
      <c r="C25" s="68"/>
      <c r="D25" s="68"/>
      <c r="E25" s="68"/>
      <c r="F25" s="68"/>
      <c r="G25" s="68"/>
      <c r="H25" s="241"/>
    </row>
    <row r="26" spans="1:8" x14ac:dyDescent="0.25">
      <c r="A26" s="67"/>
      <c r="B26" s="68"/>
      <c r="C26" s="68"/>
      <c r="D26" s="68"/>
      <c r="E26" s="68"/>
      <c r="F26" s="68"/>
      <c r="G26" s="68"/>
      <c r="H26" s="241"/>
    </row>
    <row r="27" spans="1:8" x14ac:dyDescent="0.25">
      <c r="D27" s="69"/>
      <c r="E27" s="69"/>
    </row>
    <row r="28" spans="1:8" x14ac:dyDescent="0.25">
      <c r="D28" s="69"/>
      <c r="E28" s="69"/>
    </row>
    <row r="29" spans="1:8" x14ac:dyDescent="0.25">
      <c r="D29" s="69"/>
      <c r="E29" s="69"/>
    </row>
    <row r="30" spans="1:8" x14ac:dyDescent="0.25">
      <c r="D30" s="69"/>
      <c r="E30" s="69"/>
    </row>
    <row r="31" spans="1:8" x14ac:dyDescent="0.25">
      <c r="D31" s="69"/>
      <c r="E31" s="69"/>
    </row>
    <row r="32" spans="1:8" x14ac:dyDescent="0.25">
      <c r="D32" s="69"/>
    </row>
    <row r="33" spans="4:4" x14ac:dyDescent="0.25">
      <c r="D33" s="69"/>
    </row>
    <row r="34" spans="4:4" x14ac:dyDescent="0.25">
      <c r="D34" s="69"/>
    </row>
    <row r="35" spans="4:4" x14ac:dyDescent="0.25">
      <c r="D35" s="69"/>
    </row>
  </sheetData>
  <mergeCells count="12">
    <mergeCell ref="A24:B24"/>
    <mergeCell ref="C11:C17"/>
    <mergeCell ref="G11:G15"/>
    <mergeCell ref="G16:G18"/>
    <mergeCell ref="C18:C20"/>
    <mergeCell ref="A22:H22"/>
    <mergeCell ref="A1:H1"/>
    <mergeCell ref="A3:H3"/>
    <mergeCell ref="A5:H5"/>
    <mergeCell ref="A7:H7"/>
    <mergeCell ref="A9:D9"/>
    <mergeCell ref="E9:H9"/>
  </mergeCells>
  <printOptions horizontalCentered="1"/>
  <pageMargins left="0.23622047244094491" right="0.23622047244094491" top="0" bottom="0.74803149606299213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44"/>
  <sheetViews>
    <sheetView topLeftCell="A8" zoomScaleNormal="100" workbookViewId="0">
      <selection activeCell="L23" sqref="L23"/>
    </sheetView>
  </sheetViews>
  <sheetFormatPr defaultRowHeight="15" x14ac:dyDescent="0.25"/>
  <cols>
    <col min="1" max="1" width="15.7109375" style="3" customWidth="1"/>
    <col min="2" max="3" width="14.7109375" style="3" customWidth="1"/>
    <col min="4" max="4" width="14.85546875" style="3" customWidth="1"/>
    <col min="5" max="7" width="14.7109375" style="3" customWidth="1"/>
    <col min="9" max="9" width="15" customWidth="1"/>
  </cols>
  <sheetData>
    <row r="1" spans="1:7" ht="60" customHeight="1" x14ac:dyDescent="0.25">
      <c r="A1" s="386" t="s">
        <v>310</v>
      </c>
      <c r="B1" s="387"/>
      <c r="C1" s="387"/>
      <c r="D1" s="387"/>
      <c r="E1" s="387"/>
      <c r="F1" s="387"/>
      <c r="G1" s="387"/>
    </row>
    <row r="2" spans="1:7" ht="2.1" customHeight="1" x14ac:dyDescent="0.25">
      <c r="A2" s="1"/>
      <c r="B2" s="1"/>
      <c r="C2" s="1"/>
      <c r="D2" s="1"/>
      <c r="E2" s="1"/>
      <c r="F2" s="1"/>
      <c r="G2" s="1"/>
    </row>
    <row r="3" spans="1:7" ht="95.1" customHeight="1" x14ac:dyDescent="0.25">
      <c r="A3" s="388" t="s">
        <v>330</v>
      </c>
      <c r="B3" s="388"/>
      <c r="C3" s="388"/>
      <c r="D3" s="388"/>
      <c r="E3" s="388"/>
      <c r="F3" s="388"/>
      <c r="G3" s="388"/>
    </row>
    <row r="4" spans="1:7" ht="2.1" customHeight="1" x14ac:dyDescent="0.25">
      <c r="A4" s="1"/>
      <c r="B4" s="275"/>
      <c r="C4" s="273"/>
      <c r="D4" s="276"/>
      <c r="E4" s="276"/>
      <c r="F4" s="276"/>
      <c r="G4" s="276"/>
    </row>
    <row r="5" spans="1:7" ht="15" customHeight="1" x14ac:dyDescent="0.25">
      <c r="A5" s="349" t="s">
        <v>39</v>
      </c>
      <c r="B5" s="350"/>
      <c r="C5" s="350"/>
      <c r="D5" s="350"/>
      <c r="E5" s="350"/>
      <c r="F5" s="350"/>
      <c r="G5" s="350"/>
    </row>
    <row r="6" spans="1:7" ht="2.1" customHeight="1" x14ac:dyDescent="0.25">
      <c r="A6" s="173"/>
      <c r="B6" s="277"/>
      <c r="C6" s="273"/>
      <c r="D6" s="276"/>
      <c r="E6" s="276"/>
      <c r="F6" s="276"/>
      <c r="G6" s="276"/>
    </row>
    <row r="7" spans="1:7" ht="30" customHeight="1" x14ac:dyDescent="0.25">
      <c r="A7" s="327" t="s">
        <v>242</v>
      </c>
      <c r="B7" s="328"/>
      <c r="C7" s="328"/>
      <c r="D7" s="328"/>
      <c r="E7" s="328"/>
      <c r="F7" s="328"/>
      <c r="G7" s="328"/>
    </row>
    <row r="8" spans="1:7" ht="2.1" customHeight="1" x14ac:dyDescent="0.25">
      <c r="A8" s="1"/>
      <c r="B8" s="275"/>
      <c r="C8" s="273"/>
      <c r="D8" s="276"/>
      <c r="E8" s="276"/>
      <c r="F8" s="276"/>
      <c r="G8" s="276"/>
    </row>
    <row r="9" spans="1:7" ht="15" customHeight="1" x14ac:dyDescent="0.25">
      <c r="A9" s="337" t="s">
        <v>50</v>
      </c>
      <c r="B9" s="389" t="s">
        <v>355</v>
      </c>
      <c r="C9" s="389"/>
      <c r="D9" s="389"/>
      <c r="E9" s="389"/>
      <c r="F9" s="389"/>
      <c r="G9" s="390"/>
    </row>
    <row r="10" spans="1:7" ht="15" customHeight="1" x14ac:dyDescent="0.25">
      <c r="A10" s="338"/>
      <c r="B10" s="315" t="s">
        <v>350</v>
      </c>
      <c r="C10" s="316"/>
      <c r="D10" s="315" t="s">
        <v>351</v>
      </c>
      <c r="E10" s="316"/>
      <c r="F10" s="315" t="s">
        <v>352</v>
      </c>
      <c r="G10" s="316"/>
    </row>
    <row r="11" spans="1:7" x14ac:dyDescent="0.25">
      <c r="A11" s="338"/>
      <c r="B11" s="278" t="s">
        <v>3</v>
      </c>
      <c r="C11" s="272" t="s">
        <v>4</v>
      </c>
      <c r="D11" s="278" t="s">
        <v>3</v>
      </c>
      <c r="E11" s="272" t="s">
        <v>4</v>
      </c>
      <c r="F11" s="278" t="s">
        <v>3</v>
      </c>
      <c r="G11" s="272" t="s">
        <v>4</v>
      </c>
    </row>
    <row r="12" spans="1:7" x14ac:dyDescent="0.25">
      <c r="A12" s="274" t="s">
        <v>5</v>
      </c>
      <c r="B12" s="285">
        <v>1863.6508390500001</v>
      </c>
      <c r="C12" s="207"/>
      <c r="D12" s="285">
        <v>2143.1077321499997</v>
      </c>
      <c r="E12" s="207"/>
      <c r="F12" s="285">
        <v>2330.0172126000002</v>
      </c>
      <c r="G12" s="208"/>
    </row>
    <row r="13" spans="1:7" x14ac:dyDescent="0.25">
      <c r="A13" s="274" t="s">
        <v>6</v>
      </c>
      <c r="B13" s="285">
        <v>2070.5215261500007</v>
      </c>
      <c r="C13" s="207"/>
      <c r="D13" s="285">
        <v>2380.8275567999999</v>
      </c>
      <c r="E13" s="207"/>
      <c r="F13" s="285">
        <v>2587.6982438999999</v>
      </c>
      <c r="G13" s="208"/>
    </row>
    <row r="14" spans="1:7" x14ac:dyDescent="0.25">
      <c r="A14" s="274" t="s">
        <v>7</v>
      </c>
      <c r="B14" s="285">
        <v>2444.3404870499999</v>
      </c>
      <c r="C14" s="207"/>
      <c r="D14" s="285">
        <v>2810.9008273500003</v>
      </c>
      <c r="E14" s="207"/>
      <c r="F14" s="285">
        <v>3055.8792726000001</v>
      </c>
      <c r="G14" s="208"/>
    </row>
    <row r="15" spans="1:7" x14ac:dyDescent="0.25">
      <c r="A15" s="274" t="s">
        <v>8</v>
      </c>
      <c r="B15" s="285">
        <v>2863.5258266999999</v>
      </c>
      <c r="C15" s="207"/>
      <c r="D15" s="285">
        <v>3293.5990972500008</v>
      </c>
      <c r="E15" s="207"/>
      <c r="F15" s="285">
        <v>3580.3146109499999</v>
      </c>
      <c r="G15" s="208"/>
    </row>
    <row r="16" spans="1:7" x14ac:dyDescent="0.25">
      <c r="A16" s="274" t="s">
        <v>9</v>
      </c>
      <c r="B16" s="285">
        <v>3714.7805575650009</v>
      </c>
      <c r="C16" s="207"/>
      <c r="D16" s="285">
        <v>4271.6982231000011</v>
      </c>
      <c r="E16" s="207"/>
      <c r="F16" s="285">
        <v>4642.9766667900003</v>
      </c>
      <c r="G16" s="208"/>
    </row>
    <row r="17" spans="1:7" x14ac:dyDescent="0.25">
      <c r="A17" s="274" t="s">
        <v>10</v>
      </c>
      <c r="B17" s="285">
        <v>4326.0471448424996</v>
      </c>
      <c r="C17" s="285">
        <v>16209.467941125</v>
      </c>
      <c r="D17" s="285">
        <v>4975.0585592399993</v>
      </c>
      <c r="E17" s="285">
        <v>16799.47831785</v>
      </c>
      <c r="F17" s="285">
        <v>5407.0372176975006</v>
      </c>
      <c r="G17" s="285">
        <v>17192.186189175001</v>
      </c>
    </row>
    <row r="18" spans="1:7" x14ac:dyDescent="0.25">
      <c r="A18" s="274" t="s">
        <v>11</v>
      </c>
      <c r="B18" s="285">
        <v>5258.3262281550005</v>
      </c>
      <c r="C18" s="285">
        <v>17844.389746949997</v>
      </c>
      <c r="D18" s="285">
        <v>6046.2494942850017</v>
      </c>
      <c r="E18" s="285">
        <v>18560.68362525</v>
      </c>
      <c r="F18" s="285">
        <v>6572.3180222700003</v>
      </c>
      <c r="G18" s="285">
        <v>19038.9277416</v>
      </c>
    </row>
    <row r="19" spans="1:7" x14ac:dyDescent="0.25">
      <c r="A19" s="274" t="s">
        <v>12</v>
      </c>
      <c r="B19" s="285">
        <v>6190.6053114674996</v>
      </c>
      <c r="C19" s="285">
        <v>18954.381308475004</v>
      </c>
      <c r="D19" s="285">
        <v>7119.0736189650015</v>
      </c>
      <c r="E19" s="285">
        <v>19798.4434062</v>
      </c>
      <c r="F19" s="285">
        <v>7738.8690854474999</v>
      </c>
      <c r="G19" s="285">
        <v>36492.610911600001</v>
      </c>
    </row>
    <row r="20" spans="1:7" x14ac:dyDescent="0.25">
      <c r="A20" s="274" t="s">
        <v>13</v>
      </c>
      <c r="B20" s="285">
        <v>7151.5559461500025</v>
      </c>
      <c r="C20" s="285">
        <v>20090.437916700004</v>
      </c>
      <c r="D20" s="285">
        <v>8223.65420877</v>
      </c>
      <c r="E20" s="285">
        <v>21065.072700899997</v>
      </c>
      <c r="F20" s="285">
        <v>8940.0800619899983</v>
      </c>
      <c r="G20" s="285">
        <v>38444.5199784</v>
      </c>
    </row>
    <row r="21" spans="1:7" x14ac:dyDescent="0.25">
      <c r="A21" s="274" t="s">
        <v>14</v>
      </c>
      <c r="B21" s="285">
        <v>8283.4470959625014</v>
      </c>
      <c r="C21" s="285">
        <v>21906.825237525001</v>
      </c>
      <c r="D21" s="285">
        <v>9526.6673392275006</v>
      </c>
      <c r="E21" s="285">
        <v>23037.025458675002</v>
      </c>
      <c r="F21" s="285">
        <v>10353.605691082501</v>
      </c>
      <c r="G21" s="285">
        <v>42309.240541949999</v>
      </c>
    </row>
    <row r="22" spans="1:7" x14ac:dyDescent="0.25">
      <c r="A22" s="274" t="s">
        <v>15</v>
      </c>
      <c r="B22" s="285">
        <v>9475.2218657250014</v>
      </c>
      <c r="C22" s="285">
        <v>22727.791724249997</v>
      </c>
      <c r="D22" s="285">
        <v>10896.096848175001</v>
      </c>
      <c r="E22" s="285">
        <v>24019.49625375</v>
      </c>
      <c r="F22" s="285">
        <v>11843.346836475002</v>
      </c>
      <c r="G22" s="285">
        <v>42803.651586000015</v>
      </c>
    </row>
    <row r="23" spans="1:7" x14ac:dyDescent="0.25">
      <c r="A23" s="274" t="s">
        <v>16</v>
      </c>
      <c r="B23" s="285">
        <v>15615.470496780001</v>
      </c>
      <c r="C23" s="285">
        <v>42090.10167076272</v>
      </c>
      <c r="D23" s="285">
        <v>17958.553226460001</v>
      </c>
      <c r="E23" s="285">
        <v>44007.167867440672</v>
      </c>
      <c r="F23" s="285">
        <v>19519.882517520004</v>
      </c>
      <c r="G23" s="285">
        <v>49122.925858200011</v>
      </c>
    </row>
    <row r="24" spans="1:7" x14ac:dyDescent="0.25">
      <c r="A24" s="274" t="s">
        <v>17</v>
      </c>
      <c r="B24" s="285">
        <v>18311.902877267999</v>
      </c>
      <c r="C24" s="285">
        <v>44915.408828186446</v>
      </c>
      <c r="D24" s="285">
        <v>21059.363360574</v>
      </c>
      <c r="E24" s="285">
        <v>47163.325710610166</v>
      </c>
      <c r="F24" s="285">
        <v>22891.003682778002</v>
      </c>
      <c r="G24" s="285">
        <v>52875.50073348001</v>
      </c>
    </row>
    <row r="25" spans="1:7" x14ac:dyDescent="0.25">
      <c r="A25" s="274" t="s">
        <v>18</v>
      </c>
      <c r="B25" s="285">
        <v>23206.965388645502</v>
      </c>
      <c r="C25" s="285">
        <v>47321.055623237291</v>
      </c>
      <c r="D25" s="285">
        <v>26688.732127249499</v>
      </c>
      <c r="E25" s="285">
        <v>50169.773727216096</v>
      </c>
      <c r="F25" s="285">
        <v>29009.22240031201</v>
      </c>
      <c r="G25" s="285">
        <v>56660.392967295003</v>
      </c>
    </row>
    <row r="26" spans="1:7" x14ac:dyDescent="0.25">
      <c r="A26" s="274" t="s">
        <v>19</v>
      </c>
      <c r="B26" s="285">
        <v>19859.132297812506</v>
      </c>
      <c r="C26" s="285">
        <v>46336.102686864397</v>
      </c>
      <c r="D26" s="285">
        <v>22838.51881513125</v>
      </c>
      <c r="E26" s="285">
        <v>48772.904790095345</v>
      </c>
      <c r="F26" s="285">
        <v>24824.482452</v>
      </c>
      <c r="G26" s="285">
        <v>54805.188523124998</v>
      </c>
    </row>
    <row r="27" spans="1:7" x14ac:dyDescent="0.25">
      <c r="A27" s="274" t="s">
        <v>20</v>
      </c>
      <c r="B27" s="285">
        <v>33164.6375214</v>
      </c>
      <c r="C27" s="285">
        <v>58987.887091576282</v>
      </c>
      <c r="D27" s="285">
        <v>38140.421942699999</v>
      </c>
      <c r="E27" s="285">
        <v>63285.161979610173</v>
      </c>
      <c r="F27" s="7"/>
      <c r="G27" s="285">
        <v>78245.656019400005</v>
      </c>
    </row>
    <row r="28" spans="1:7" x14ac:dyDescent="0.25">
      <c r="A28" s="274" t="s">
        <v>21</v>
      </c>
      <c r="B28" s="285">
        <v>39875.863450500001</v>
      </c>
      <c r="C28" s="285">
        <v>66488.786705084756</v>
      </c>
      <c r="D28" s="285">
        <v>45857.124621000003</v>
      </c>
      <c r="E28" s="285">
        <v>71654.420744491523</v>
      </c>
      <c r="F28" s="7"/>
      <c r="G28" s="285">
        <v>87666.169259999981</v>
      </c>
    </row>
    <row r="29" spans="1:7" x14ac:dyDescent="0.25">
      <c r="A29" s="274" t="s">
        <v>22</v>
      </c>
      <c r="B29" s="285">
        <v>67856.99376456</v>
      </c>
      <c r="C29" s="285">
        <v>101348.46825960001</v>
      </c>
      <c r="D29" s="285">
        <v>78036.167701800019</v>
      </c>
      <c r="E29" s="285">
        <v>110602.26274800001</v>
      </c>
      <c r="F29" s="7"/>
      <c r="G29" s="285">
        <v>174111.6421956</v>
      </c>
    </row>
    <row r="30" spans="1:7" x14ac:dyDescent="0.25">
      <c r="A30" s="274" t="s">
        <v>23</v>
      </c>
      <c r="B30" s="7">
        <v>67781.630347199985</v>
      </c>
      <c r="C30" s="285">
        <v>109236.4944672</v>
      </c>
      <c r="D30" s="7">
        <v>77948.978184000007</v>
      </c>
      <c r="E30" s="285">
        <v>119403.84230400001</v>
      </c>
      <c r="F30" s="7"/>
      <c r="G30" s="285">
        <v>188571.3308544</v>
      </c>
    </row>
    <row r="31" spans="1:7" x14ac:dyDescent="0.25">
      <c r="A31" s="274" t="s">
        <v>24</v>
      </c>
      <c r="B31" s="7"/>
      <c r="C31" s="285">
        <v>199223.68652220001</v>
      </c>
      <c r="D31" s="7"/>
      <c r="E31" s="285">
        <v>236544.76863599999</v>
      </c>
      <c r="F31" s="7"/>
      <c r="G31" s="285">
        <v>342560.66274900007</v>
      </c>
    </row>
    <row r="32" spans="1:7" x14ac:dyDescent="0.25">
      <c r="A32" s="274" t="s">
        <v>25</v>
      </c>
      <c r="B32" s="7"/>
      <c r="C32" s="285">
        <v>219045.65963159999</v>
      </c>
      <c r="D32" s="7"/>
      <c r="E32" s="285">
        <v>259332.21819779999</v>
      </c>
      <c r="F32" s="7"/>
      <c r="G32" s="285">
        <v>367347.53234880004</v>
      </c>
    </row>
    <row r="33" spans="1:7" x14ac:dyDescent="0.25">
      <c r="A33" s="274" t="s">
        <v>26</v>
      </c>
      <c r="B33" s="7"/>
      <c r="C33" s="285">
        <v>342847.3820838001</v>
      </c>
      <c r="D33" s="7"/>
      <c r="E33" s="285">
        <v>425595.89696939994</v>
      </c>
      <c r="F33" s="7"/>
      <c r="G33" s="285">
        <v>453707.78400060005</v>
      </c>
    </row>
    <row r="34" spans="1:7" x14ac:dyDescent="0.25">
      <c r="A34" s="274" t="s">
        <v>27</v>
      </c>
      <c r="B34" s="7"/>
      <c r="C34" s="207" t="s">
        <v>29</v>
      </c>
      <c r="D34" s="7"/>
      <c r="E34" s="207" t="s">
        <v>29</v>
      </c>
      <c r="F34" s="7"/>
      <c r="G34" s="207" t="s">
        <v>29</v>
      </c>
    </row>
    <row r="35" spans="1:7" x14ac:dyDescent="0.25">
      <c r="A35" s="274" t="s">
        <v>28</v>
      </c>
      <c r="B35" s="7"/>
      <c r="C35" s="207" t="s">
        <v>29</v>
      </c>
      <c r="D35" s="7"/>
      <c r="E35" s="207" t="s">
        <v>29</v>
      </c>
      <c r="F35" s="7"/>
      <c r="G35" s="207" t="s">
        <v>29</v>
      </c>
    </row>
    <row r="36" spans="1:7" x14ac:dyDescent="0.25">
      <c r="A36" s="274" t="s">
        <v>30</v>
      </c>
      <c r="B36" s="7"/>
      <c r="C36" s="207" t="s">
        <v>29</v>
      </c>
      <c r="D36" s="7"/>
      <c r="E36" s="207" t="s">
        <v>29</v>
      </c>
      <c r="F36" s="7"/>
      <c r="G36" s="207" t="s">
        <v>29</v>
      </c>
    </row>
    <row r="37" spans="1:7" x14ac:dyDescent="0.25">
      <c r="A37" s="274" t="s">
        <v>31</v>
      </c>
      <c r="B37" s="7"/>
      <c r="C37" s="207" t="s">
        <v>29</v>
      </c>
      <c r="D37" s="7"/>
      <c r="E37" s="207" t="s">
        <v>29</v>
      </c>
      <c r="F37" s="7"/>
      <c r="G37" s="207" t="s">
        <v>29</v>
      </c>
    </row>
    <row r="38" spans="1:7" x14ac:dyDescent="0.25">
      <c r="A38" s="274" t="s">
        <v>32</v>
      </c>
      <c r="B38" s="7"/>
      <c r="C38" s="207" t="s">
        <v>29</v>
      </c>
      <c r="D38" s="7"/>
      <c r="E38" s="207" t="s">
        <v>29</v>
      </c>
      <c r="F38" s="7"/>
      <c r="G38" s="207" t="s">
        <v>29</v>
      </c>
    </row>
    <row r="39" spans="1:7" x14ac:dyDescent="0.25">
      <c r="A39" s="274" t="s">
        <v>33</v>
      </c>
      <c r="B39" s="7"/>
      <c r="C39" s="207" t="s">
        <v>29</v>
      </c>
      <c r="D39" s="7"/>
      <c r="E39" s="207" t="s">
        <v>29</v>
      </c>
      <c r="F39" s="7"/>
      <c r="G39" s="207"/>
    </row>
    <row r="40" spans="1:7" x14ac:dyDescent="0.25">
      <c r="A40" s="274" t="s">
        <v>34</v>
      </c>
      <c r="B40" s="7"/>
      <c r="C40" s="207" t="s">
        <v>29</v>
      </c>
      <c r="D40" s="7"/>
      <c r="E40" s="207" t="s">
        <v>29</v>
      </c>
      <c r="F40" s="7"/>
      <c r="G40" s="207"/>
    </row>
    <row r="41" spans="1:7" ht="15" customHeight="1" x14ac:dyDescent="0.25">
      <c r="A41" s="323" t="s">
        <v>331</v>
      </c>
      <c r="B41" s="323"/>
      <c r="C41" s="323"/>
      <c r="D41" s="323"/>
      <c r="E41" s="323"/>
      <c r="F41" s="323"/>
      <c r="G41" s="323"/>
    </row>
    <row r="43" spans="1:7" x14ac:dyDescent="0.25">
      <c r="A43" s="286" t="s">
        <v>358</v>
      </c>
      <c r="B43" s="288"/>
    </row>
    <row r="44" spans="1:7" x14ac:dyDescent="0.25">
      <c r="A44" s="286" t="s">
        <v>359</v>
      </c>
      <c r="B44" s="284"/>
    </row>
  </sheetData>
  <mergeCells count="10">
    <mergeCell ref="A41:G41"/>
    <mergeCell ref="A1:G1"/>
    <mergeCell ref="A3:G3"/>
    <mergeCell ref="A5:G5"/>
    <mergeCell ref="A7:G7"/>
    <mergeCell ref="A9:A11"/>
    <mergeCell ref="B9:G9"/>
    <mergeCell ref="B10:C10"/>
    <mergeCell ref="D10:E10"/>
    <mergeCell ref="F10:G10"/>
  </mergeCells>
  <printOptions horizontalCentered="1"/>
  <pageMargins left="0.23622047244094491" right="0.23622047244094491" top="0" bottom="0" header="0.31496062992125984" footer="0.31496062992125984"/>
  <pageSetup paperSize="9" scale="95" orientation="portrait" r:id="rId1"/>
  <headerFooter differentFirst="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43</vt:i4>
      </vt:variant>
      <vt:variant>
        <vt:lpstr>Именованные диапазоны</vt:lpstr>
      </vt:variant>
      <vt:variant>
        <vt:i4>65</vt:i4>
      </vt:variant>
    </vt:vector>
  </HeadingPairs>
  <TitlesOfParts>
    <vt:vector size="108" baseType="lpstr">
      <vt:lpstr>ОГЛАВЛЕНИЕ</vt:lpstr>
      <vt:lpstr>СФ.00 </vt:lpstr>
      <vt:lpstr>СУФ.00 </vt:lpstr>
      <vt:lpstr>5СФ.00</vt:lpstr>
      <vt:lpstr>ЦФ.00, ЦП.00</vt:lpstr>
      <vt:lpstr>2ЦФ.00, 2ЦП.00</vt:lpstr>
      <vt:lpstr>ЦУФ.00 </vt:lpstr>
      <vt:lpstr>ЦР.00</vt:lpstr>
      <vt:lpstr>СП.00 </vt:lpstr>
      <vt:lpstr>СФ.01</vt:lpstr>
      <vt:lpstr>СП.01 </vt:lpstr>
      <vt:lpstr>СУФ.01 </vt:lpstr>
      <vt:lpstr>5СП.00</vt:lpstr>
      <vt:lpstr>ТГ.00,ТТ.00</vt:lpstr>
      <vt:lpstr>ТТ СР.00</vt:lpstr>
      <vt:lpstr>10нж45фт ЛФ.01 </vt:lpstr>
      <vt:lpstr>ЦФ.01, ЦП.01 </vt:lpstr>
      <vt:lpstr>2ЦФ.01, 2ЦП.01 </vt:lpstr>
      <vt:lpstr>ГАЗ ЦФ.00, ГАЗ ЦП.00 </vt:lpstr>
      <vt:lpstr>ГАЗ 2ЦФ.00, ГАЗ 2ЦП.00</vt:lpstr>
      <vt:lpstr>ЦФП.00</vt:lpstr>
      <vt:lpstr>2ЦФП.00</vt:lpstr>
      <vt:lpstr>Балансировочный сп</vt:lpstr>
      <vt:lpstr>Регулирующий пп</vt:lpstr>
      <vt:lpstr>Регулирующимй сп</vt:lpstr>
      <vt:lpstr>ЦФИ.00, ЦПИ.00</vt:lpstr>
      <vt:lpstr>ЦРИ.00</vt:lpstr>
      <vt:lpstr>ЦФ.00  с УЗНД</vt:lpstr>
      <vt:lpstr>ЦП.00  с УЗНД</vt:lpstr>
      <vt:lpstr>10нж45(46,47)фт ЦФ(ЦП).01</vt:lpstr>
      <vt:lpstr>10нж45(46,47)фт 2ЦФ(2ЦП).01</vt:lpstr>
      <vt:lpstr>10нж46(47)фт ЦР.01</vt:lpstr>
      <vt:lpstr> ЦШ.00 (01)</vt:lpstr>
      <vt:lpstr> ЦР.01 </vt:lpstr>
      <vt:lpstr>3ЦП 00 ECOMAST </vt:lpstr>
      <vt:lpstr>3ЦП 01 ECOMAST</vt:lpstr>
      <vt:lpstr>3ЦПП.00 ECOMAST</vt:lpstr>
      <vt:lpstr>3ЦПП.01 ECOMAST</vt:lpstr>
      <vt:lpstr>3ЦтП.00.10 ECOMAST</vt:lpstr>
      <vt:lpstr>Под ПРИВОД</vt:lpstr>
      <vt:lpstr>ЗД 32ч29р ЛФ, 32с29р ЛФ (2)</vt:lpstr>
      <vt:lpstr>Фильтр сетчатый</vt:lpstr>
      <vt:lpstr>Фильтр сетчатый магнитный</vt:lpstr>
      <vt:lpstr>' ЦР.01 '!Print_Area</vt:lpstr>
      <vt:lpstr>' ЦШ.00 (01)'!Print_Area</vt:lpstr>
      <vt:lpstr>'10нж45(46,47)фт 2ЦФ(2ЦП).01'!Print_Area</vt:lpstr>
      <vt:lpstr>'10нж45(46,47)фт ЦФ(ЦП).01'!Print_Area</vt:lpstr>
      <vt:lpstr>'10нж45фт ЛФ.01 '!Print_Area</vt:lpstr>
      <vt:lpstr>'10нж46(47)фт ЦР.01'!Print_Area</vt:lpstr>
      <vt:lpstr>'2ЦФ.00, 2ЦП.00'!Print_Area</vt:lpstr>
      <vt:lpstr>'2ЦФ.01, 2ЦП.01 '!Print_Area</vt:lpstr>
      <vt:lpstr>'3ЦП 00 ECOMAST '!Print_Area</vt:lpstr>
      <vt:lpstr>'3ЦП 01 ECOMAST'!Print_Area</vt:lpstr>
      <vt:lpstr>'5СП.00'!Print_Area</vt:lpstr>
      <vt:lpstr>'5СФ.00'!Print_Area</vt:lpstr>
      <vt:lpstr>'ЗД 32ч29р ЛФ, 32с29р ЛФ (2)'!Print_Area</vt:lpstr>
      <vt:lpstr>ОГЛАВЛЕНИЕ!Print_Area</vt:lpstr>
      <vt:lpstr>'СП.00 '!Print_Area</vt:lpstr>
      <vt:lpstr>'СП.01 '!Print_Area</vt:lpstr>
      <vt:lpstr>'СУФ.00 '!Print_Area</vt:lpstr>
      <vt:lpstr>'СФ.00 '!Print_Area</vt:lpstr>
      <vt:lpstr>СФ.01!Print_Area</vt:lpstr>
      <vt:lpstr>ЦР.00!Print_Area</vt:lpstr>
      <vt:lpstr>ЦРИ.00!Print_Area</vt:lpstr>
      <vt:lpstr>'ЦФ.00, ЦП.00'!Print_Area</vt:lpstr>
      <vt:lpstr>'ЦФ.01, ЦП.01 '!Print_Area</vt:lpstr>
      <vt:lpstr>' ЦР.01 '!Область_печати</vt:lpstr>
      <vt:lpstr>' ЦШ.00 (01)'!Область_печати</vt:lpstr>
      <vt:lpstr>'10нж45(46,47)фт 2ЦФ(2ЦП).01'!Область_печати</vt:lpstr>
      <vt:lpstr>'10нж45(46,47)фт ЦФ(ЦП).01'!Область_печати</vt:lpstr>
      <vt:lpstr>'10нж45фт ЛФ.01 '!Область_печати</vt:lpstr>
      <vt:lpstr>'10нж46(47)фт ЦР.01'!Область_печати</vt:lpstr>
      <vt:lpstr>'2ЦФ.00, 2ЦП.00'!Область_печати</vt:lpstr>
      <vt:lpstr>'2ЦФ.01, 2ЦП.01 '!Область_печати</vt:lpstr>
      <vt:lpstr>'2ЦФП.00'!Область_печати</vt:lpstr>
      <vt:lpstr>'3ЦП 00 ECOMAST '!Область_печати</vt:lpstr>
      <vt:lpstr>'3ЦП 01 ECOMAST'!Область_печати</vt:lpstr>
      <vt:lpstr>'3ЦПП.00 ECOMAST'!Область_печати</vt:lpstr>
      <vt:lpstr>'3ЦПП.01 ECOMAST'!Область_печати</vt:lpstr>
      <vt:lpstr>'3ЦтП.00.10 ECOMAST'!Область_печати</vt:lpstr>
      <vt:lpstr>'5СП.00'!Область_печати</vt:lpstr>
      <vt:lpstr>'5СФ.00'!Область_печати</vt:lpstr>
      <vt:lpstr>'Балансировочный сп'!Область_печати</vt:lpstr>
      <vt:lpstr>'ГАЗ 2ЦФ.00, ГАЗ 2ЦП.00'!Область_печати</vt:lpstr>
      <vt:lpstr>'ГАЗ ЦФ.00, ГАЗ ЦП.00 '!Область_печати</vt:lpstr>
      <vt:lpstr>'ЗД 32ч29р ЛФ, 32с29р ЛФ (2)'!Область_печати</vt:lpstr>
      <vt:lpstr>'Под ПРИВОД'!Область_печати</vt:lpstr>
      <vt:lpstr>'Регулирующий пп'!Область_печати</vt:lpstr>
      <vt:lpstr>'Регулирующимй сп'!Область_печати</vt:lpstr>
      <vt:lpstr>'СП.00 '!Область_печати</vt:lpstr>
      <vt:lpstr>'СП.01 '!Область_печати</vt:lpstr>
      <vt:lpstr>'СУФ.00 '!Область_печати</vt:lpstr>
      <vt:lpstr>'СУФ.01 '!Область_печати</vt:lpstr>
      <vt:lpstr>'СФ.00 '!Область_печати</vt:lpstr>
      <vt:lpstr>СФ.01!Область_печати</vt:lpstr>
      <vt:lpstr>'ТГ.00,ТТ.00'!Область_печати</vt:lpstr>
      <vt:lpstr>'ТТ СР.00'!Область_печати</vt:lpstr>
      <vt:lpstr>'Фильтр сетчатый'!Область_печати</vt:lpstr>
      <vt:lpstr>'Фильтр сетчатый магнитный'!Область_печати</vt:lpstr>
      <vt:lpstr>'ЦП.00  с УЗНД'!Область_печати</vt:lpstr>
      <vt:lpstr>ЦР.00!Область_печати</vt:lpstr>
      <vt:lpstr>ЦРИ.00!Область_печати</vt:lpstr>
      <vt:lpstr>'ЦУФ.00 '!Область_печати</vt:lpstr>
      <vt:lpstr>'ЦФ.00  с УЗНД'!Область_печати</vt:lpstr>
      <vt:lpstr>'ЦФ.00, ЦП.00'!Область_печати</vt:lpstr>
      <vt:lpstr>'ЦФ.01, ЦП.01 '!Область_печати</vt:lpstr>
      <vt:lpstr>'ЦФИ.00, ЦПИ.00'!Область_печати</vt:lpstr>
      <vt:lpstr>ЦФП.00!Область_печати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79067989196</dc:creator>
  <cp:lastModifiedBy>User</cp:lastModifiedBy>
  <cp:lastPrinted>2022-06-06T06:21:48Z</cp:lastPrinted>
  <dcterms:created xsi:type="dcterms:W3CDTF">2020-05-04T08:38:32Z</dcterms:created>
  <dcterms:modified xsi:type="dcterms:W3CDTF">2022-06-06T07:21:02Z</dcterms:modified>
</cp:coreProperties>
</file>